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22018003760" localSheetId="0">'0503730'!$F$136:$J$145</definedName>
    <definedName name="TR_22018003760" localSheetId="0">'0503730'!$F$136:$J$145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7" i="2"/>
  <c r="G117"/>
  <c r="F115"/>
  <c r="F118" s="1"/>
  <c r="K114"/>
  <c r="G114"/>
  <c r="K113"/>
  <c r="G113"/>
  <c r="K112"/>
  <c r="G112"/>
  <c r="K110"/>
  <c r="G110"/>
  <c r="K109"/>
  <c r="G109"/>
  <c r="K108"/>
  <c r="G108"/>
  <c r="K107"/>
  <c r="G107"/>
  <c r="K106"/>
  <c r="K103" s="1"/>
  <c r="G106"/>
  <c r="G103" s="1"/>
  <c r="K104"/>
  <c r="G104"/>
  <c r="J103"/>
  <c r="J115" s="1"/>
  <c r="J118" s="1"/>
  <c r="I103"/>
  <c r="I115" s="1"/>
  <c r="I118" s="1"/>
  <c r="H103"/>
  <c r="H115" s="1"/>
  <c r="H118" s="1"/>
  <c r="F103"/>
  <c r="E103"/>
  <c r="E115" s="1"/>
  <c r="E118" s="1"/>
  <c r="D103"/>
  <c r="D115" s="1"/>
  <c r="D118" s="1"/>
  <c r="K102"/>
  <c r="G102"/>
  <c r="K100"/>
  <c r="G100"/>
  <c r="K99"/>
  <c r="G99"/>
  <c r="K97"/>
  <c r="G97"/>
  <c r="K96"/>
  <c r="K115" s="1"/>
  <c r="K118" s="1"/>
  <c r="G96"/>
  <c r="G115" s="1"/>
  <c r="G118" s="1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G58"/>
  <c r="K56"/>
  <c r="G56"/>
  <c r="G55" s="1"/>
  <c r="G87" s="1"/>
  <c r="K55"/>
  <c r="K87" s="1"/>
  <c r="J55"/>
  <c r="J87" s="1"/>
  <c r="I55"/>
  <c r="I87" s="1"/>
  <c r="H55"/>
  <c r="H87" s="1"/>
  <c r="F55"/>
  <c r="F87" s="1"/>
  <c r="E55"/>
  <c r="E87" s="1"/>
  <c r="D55"/>
  <c r="D87" s="1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3" s="1"/>
  <c r="J88" s="1"/>
  <c r="I28"/>
  <c r="I53" s="1"/>
  <c r="H28"/>
  <c r="H53" s="1"/>
  <c r="F28"/>
  <c r="F53" s="1"/>
  <c r="F88" s="1"/>
  <c r="E28"/>
  <c r="E53" s="1"/>
  <c r="D28"/>
  <c r="D53" s="1"/>
  <c r="D88" s="1"/>
  <c r="K26"/>
  <c r="G26"/>
  <c r="K25"/>
  <c r="G25"/>
  <c r="G28" s="1"/>
  <c r="K24"/>
  <c r="K28" s="1"/>
  <c r="K53" s="1"/>
  <c r="K88" s="1"/>
  <c r="G24"/>
  <c r="G53" l="1"/>
  <c r="G88" s="1"/>
  <c r="H88"/>
  <c r="I88"/>
  <c r="E88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<sst xmlns="http://schemas.openxmlformats.org/spreadsheetml/2006/main" count="461" uniqueCount="277">
  <si>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</si>
  <si>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</si>
  <si>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</si>
  <si>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</si>
  <si>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</si>
  <si>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</si>
  <si>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</si>
  <si>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</si>
  <si>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</si>
  <si>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2022 г.</t>
  </si>
  <si>
    <t>Форма по ОКУД</t>
  </si>
  <si>
    <t>0503730</t>
  </si>
  <si>
    <t>01.01.2022</t>
  </si>
  <si>
    <t>RDT</t>
  </si>
  <si>
    <t>Дата</t>
  </si>
  <si>
    <t>ROD</t>
  </si>
  <si>
    <t>ОКВЭД</t>
  </si>
  <si>
    <t>85.11</t>
  </si>
  <si>
    <t>Учреждение</t>
  </si>
  <si>
    <t>по ОКПО</t>
  </si>
  <si>
    <t>50972278</t>
  </si>
  <si>
    <t>3</t>
  </si>
  <si>
    <t>VID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</si>
  <si>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</si>
  <si>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ИНН</t>
  </si>
  <si>
    <t>3128032315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</si>
  <si>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</si>
  <si>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</si>
  <si>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</si>
  <si>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</si>
  <si>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</si>
  <si>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</si>
  <si>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</si>
  <si>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</si>
  <si>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</si>
  <si>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</si>
  <si>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</si>
  <si>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</si>
  <si>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</si>
  <si>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</si>
  <si>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</si>
  <si>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</si>
  <si>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</si>
  <si>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</si>
  <si>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</si>
  <si>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</si>
  <si>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</si>
  <si>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</si>
  <si>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</si>
  <si>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</si>
  <si>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</si>
  <si>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</si>
  <si>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</si>
  <si>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</si>
  <si>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</si>
  <si>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</si>
  <si>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</si>
  <si>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</si>
  <si>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</si>
  <si>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</si>
  <si>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</si>
  <si>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</si>
  <si>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</si>
  <si>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</si>
  <si>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</si>
  <si>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</si>
  <si>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</si>
  <si>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</si>
  <si>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</si>
  <si>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</si>
  <si>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</si>
  <si>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</si>
  <si>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</si>
  <si>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</si>
  <si>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</si>
  <si>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</si>
  <si>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</si>
  <si>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</si>
  <si>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</si>
  <si>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</si>
  <si>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</si>
  <si>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</si>
  <si>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</si>
  <si>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</si>
  <si>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</si>
  <si>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</si>
  <si>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</si>
  <si>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</si>
  <si>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</si>
  <si>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</si>
  <si>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</si>
  <si>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</si>
  <si>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</si>
  <si>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</si>
  <si>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</si>
  <si>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</si>
  <si>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</si>
  <si>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</si>
  <si>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</si>
  <si>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</si>
  <si>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(010500000)** (остаточная стоимость),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</si>
  <si>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</si>
  <si>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</si>
  <si>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</si>
  <si>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</si>
  <si>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</si>
  <si>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</si>
  <si>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</si>
  <si>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</si>
  <si>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</si>
  <si>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</si>
  <si>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</si>
  <si>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</si>
  <si>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</si>
  <si>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</si>
  <si>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</si>
  <si>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</si>
  <si>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</si>
  <si>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</si>
  <si>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</si>
  <si>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</si>
  <si>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</si>
  <si>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</si>
  <si>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</si>
  <si>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</si>
  <si>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</si>
  <si>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</si>
  <si>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</si>
  <si>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</si>
  <si>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</si>
  <si>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</si>
  <si>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</si>
  <si>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</si>
  <si>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</si>
  <si>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</si>
  <si>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</si>
  <si>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</si>
  <si>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</si>
  <si>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</si>
  <si>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</si>
  <si>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</si>
  <si>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</si>
  <si>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</si>
  <si>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</si>
  <si>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</si>
  <si>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</si>
  <si>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</si>
  <si>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</si>
  <si>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</si>
  <si>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</si>
  <si>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</si>
  <si>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</si>
  <si>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</si>
  <si>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</si>
  <si>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</si>
  <si>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</si>
  <si>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</si>
  <si>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</si>
  <si>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</si>
  <si>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</si>
  <si>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</si>
  <si>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</si>
  <si>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</si>
  <si>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</si>
  <si>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</si>
  <si>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</si>
  <si>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</si>
  <si>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</si>
  <si>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</si>
  <si>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</si>
  <si>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</si>
  <si>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</si>
  <si>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</si>
  <si>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</si>
  <si>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</si>
  <si>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</si>
  <si>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</si>
  <si>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</si>
  <si>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</si>
  <si>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</si>
  <si>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</si>
  <si>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</si>
  <si>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</si>
  <si>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</si>
  <si>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</si>
  <si>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</si>
  <si>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</si>
  <si>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</si>
  <si>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</si>
  <si>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</si>
  <si>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</si>
  <si>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</si>
  <si>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</si>
  <si>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</si>
  <si>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</si>
  <si>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</si>
  <si>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</si>
  <si>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</si>
  <si>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</si>
  <si>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</si>
  <si>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</si>
  <si>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</si>
  <si>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</si>
  <si>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</si>
  <si>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</si>
  <si>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</si>
  <si>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</si>
  <si>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</si>
  <si>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</si>
  <si>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</si>
  <si>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</si>
  <si>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</si>
  <si>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</si>
  <si>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</si>
  <si>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</si>
  <si>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</si>
  <si>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</si>
  <si>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</si>
  <si>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</si>
  <si>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</si>
  <si>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</si>
  <si>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</si>
  <si>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</si>
  <si>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</si>
  <si>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</si>
  <si>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</si>
  <si>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</si>
  <si>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</si>
  <si>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</si>
  <si>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</si>
  <si>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</si>
  <si>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</si>
  <si>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</si>
  <si>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</si>
  <si>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</si>
  <si>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</si>
  <si>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</si>
  <si>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</si>
  <si>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</si>
  <si>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</si>
  <si>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</si>
  <si>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</si>
  <si>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</si>
  <si>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</si>
  <si>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</si>
  <si>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</si>
  <si>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</si>
  <si>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Гвардеева Т.Н.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</si>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</sst>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3" borderId="42" xfId="1" applyNumberFormat="1" applyFont="1" applyFill="1" applyBorder="1" applyAlignment="1" applyProtection="1">
      <alignment horizontal="center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5" fillId="3" borderId="43" xfId="1" applyFont="1" applyFill="1" applyBorder="1" applyAlignment="1" applyProtection="1">
      <alignment horizontal="left" wrapText="1"/>
    </xf>
    <xf numFmtId="49" fontId="3" fillId="3" borderId="44" xfId="1" applyNumberFormat="1" applyFont="1" applyFill="1" applyBorder="1" applyAlignment="1" applyProtection="1">
      <alignment horizontal="center"/>
    </xf>
    <xf numFmtId="164" fontId="3" fillId="8" borderId="45" xfId="1" applyNumberFormat="1" applyFont="1" applyFill="1" applyBorder="1" applyAlignment="1" applyProtection="1">
      <alignment horizontal="right"/>
    </xf>
    <xf numFmtId="164" fontId="3" fillId="8" borderId="46" xfId="1" applyNumberFormat="1" applyFont="1" applyFill="1" applyBorder="1" applyAlignment="1" applyProtection="1">
      <alignment horizontal="right"/>
    </xf>
    <xf numFmtId="164" fontId="3" fillId="3" borderId="47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8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9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0" fontId="5" fillId="3" borderId="50" xfId="1" applyFont="1" applyFill="1" applyBorder="1" applyAlignment="1" applyProtection="1">
      <alignment horizontal="left" wrapText="1"/>
    </xf>
    <xf numFmtId="49" fontId="3" fillId="3" borderId="34" xfId="1" applyNumberFormat="1" applyFont="1" applyFill="1" applyBorder="1" applyAlignment="1" applyProtection="1">
      <alignment horizontal="center"/>
    </xf>
    <xf numFmtId="164" fontId="3" fillId="8" borderId="51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2" xfId="1" applyFont="1" applyFill="1" applyBorder="1" applyAlignment="1" applyProtection="1">
      <alignment horizontal="left" wrapText="1"/>
    </xf>
    <xf numFmtId="164" fontId="3" fillId="9" borderId="53" xfId="1" applyNumberFormat="1" applyFont="1" applyFill="1" applyBorder="1" applyAlignment="1" applyProtection="1">
      <alignment horizontal="right"/>
    </xf>
    <xf numFmtId="164" fontId="3" fillId="9" borderId="4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8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4" xfId="1" applyFont="1" applyFill="1" applyBorder="1" applyAlignment="1" applyProtection="1">
      <alignment horizontal="left" wrapText="1"/>
    </xf>
    <xf numFmtId="164" fontId="3" fillId="10" borderId="51" xfId="1" applyNumberFormat="1" applyFont="1" applyFill="1" applyBorder="1" applyAlignment="1" applyProtection="1">
      <alignment horizontal="right"/>
    </xf>
    <xf numFmtId="164" fontId="3" fillId="10" borderId="55" xfId="1" applyNumberFormat="1" applyFont="1" applyFill="1" applyBorder="1" applyAlignment="1" applyProtection="1">
      <alignment horizontal="right"/>
    </xf>
    <xf numFmtId="49" fontId="3" fillId="3" borderId="56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9" xfId="1" applyNumberFormat="1" applyFont="1" applyFill="1" applyBorder="1" applyAlignment="1" applyProtection="1">
      <alignment horizontal="right"/>
    </xf>
    <xf numFmtId="0" fontId="3" fillId="3" borderId="57" xfId="1" applyFont="1" applyFill="1" applyBorder="1" applyAlignment="1" applyProtection="1">
      <alignment horizontal="left" wrapText="1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7" xfId="2" applyNumberFormat="1" applyFont="1" applyFill="1" applyBorder="1" applyAlignment="1">
      <alignment horizontal="right" indent="1"/>
    </xf>
    <xf numFmtId="49" fontId="10" fillId="11" borderId="68" xfId="2" applyNumberFormat="1" applyFont="1" applyFill="1" applyBorder="1" applyAlignment="1">
      <alignment horizontal="right" indent="1"/>
    </xf>
    <xf numFmtId="49" fontId="6" fillId="11" borderId="68" xfId="1" applyNumberFormat="1" applyFont="1" applyFill="1" applyBorder="1" applyAlignment="1">
      <alignment horizontal="left" wrapText="1" indent="1"/>
    </xf>
    <xf numFmtId="49" fontId="6" fillId="11" borderId="69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5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6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6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2" xfId="2" applyNumberFormat="1" applyFont="1" applyFill="1" applyBorder="1" applyAlignment="1">
      <alignment horizontal="right" indent="1"/>
    </xf>
    <xf numFmtId="49" fontId="10" fillId="11" borderId="63" xfId="2" applyNumberFormat="1" applyFont="1" applyFill="1" applyBorder="1" applyAlignment="1">
      <alignment horizontal="right" indent="1"/>
    </xf>
    <xf numFmtId="49" fontId="6" fillId="11" borderId="63" xfId="1" applyNumberFormat="1" applyFont="1" applyFill="1" applyBorder="1" applyAlignment="1">
      <alignment horizontal="left" indent="1"/>
    </xf>
    <xf numFmtId="49" fontId="6" fillId="11" borderId="64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8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450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47"/>
  <sheetViews>
    <sheetView tabSelected="1" workbookViewId="0">
      <selection activeCell="P15" sqref="P15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3" t="s">
        <v>0</v>
      </c>
      <c r="C2" s="142"/>
      <c r="D2" s="142"/>
      <c r="E2" s="142"/>
      <c r="F2" s="142"/>
      <c r="G2" s="142"/>
      <c r="H2" s="142"/>
      <c r="I2" s="142"/>
      <c r="J2" s="142"/>
      <c r="K2" s="3"/>
      <c r="L2" s="2"/>
      <c r="M2" s="4" t="s">
        <v>1</v>
      </c>
    </row>
    <row r="3" spans="2:13" ht="11.25" customHeight="1">
      <c r="B3" s="194" t="s">
        <v>2</v>
      </c>
      <c r="C3" s="195"/>
      <c r="D3" s="195"/>
      <c r="E3" s="195"/>
      <c r="F3" s="195"/>
      <c r="G3" s="195"/>
      <c r="H3" s="195"/>
      <c r="I3" s="195"/>
      <c r="J3" s="195"/>
      <c r="K3" s="3"/>
      <c r="L3" s="2" t="s">
        <v>3</v>
      </c>
      <c r="M3" s="4" t="s">
        <v>4</v>
      </c>
    </row>
    <row r="4" spans="2:13" ht="10.5" customHeight="1" thickBot="1">
      <c r="B4" s="193"/>
      <c r="C4" s="193"/>
      <c r="D4" s="193"/>
      <c r="E4" s="193"/>
      <c r="F4" s="193"/>
      <c r="G4" s="193"/>
      <c r="H4" s="193"/>
      <c r="I4" s="193"/>
      <c r="J4" s="196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4" t="s">
        <v>9</v>
      </c>
      <c r="F5" s="154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44562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7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7"/>
      <c r="C9" s="198" t="s">
        <v>23</v>
      </c>
      <c r="D9" s="198"/>
      <c r="E9" s="198"/>
      <c r="F9" s="198"/>
      <c r="G9" s="198"/>
      <c r="H9" s="198"/>
      <c r="I9" s="198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8"/>
      <c r="D10" s="188"/>
      <c r="E10" s="188"/>
      <c r="F10" s="188"/>
      <c r="G10" s="188"/>
      <c r="H10" s="188"/>
      <c r="I10" s="188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9" t="s">
        <v>29</v>
      </c>
      <c r="D11" s="189"/>
      <c r="E11" s="189"/>
      <c r="F11" s="189"/>
      <c r="G11" s="189"/>
      <c r="H11" s="189"/>
      <c r="I11" s="189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90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275</v>
      </c>
      <c r="L12" s="2" t="s">
        <v>34</v>
      </c>
      <c r="M12" s="4" t="s">
        <v>35</v>
      </c>
    </row>
    <row r="13" spans="2:13">
      <c r="B13" s="190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276</v>
      </c>
      <c r="L13" s="2"/>
      <c r="M13" s="4" t="s">
        <v>36</v>
      </c>
    </row>
    <row r="14" spans="2:13" ht="12.75" customHeight="1">
      <c r="B14" s="20" t="s">
        <v>37</v>
      </c>
      <c r="C14" s="191" t="s">
        <v>38</v>
      </c>
      <c r="D14" s="191"/>
      <c r="E14" s="191"/>
      <c r="F14" s="191"/>
      <c r="G14" s="191"/>
      <c r="H14" s="191"/>
      <c r="I14" s="191"/>
      <c r="J14" s="7" t="s">
        <v>39</v>
      </c>
      <c r="K14" s="18" t="s">
        <v>40</v>
      </c>
      <c r="L14" s="2"/>
      <c r="M14" s="4"/>
    </row>
    <row r="15" spans="2:13">
      <c r="B15" s="21" t="s">
        <v>41</v>
      </c>
      <c r="C15" s="192"/>
      <c r="D15" s="192"/>
      <c r="E15" s="192"/>
      <c r="F15" s="192"/>
      <c r="G15" s="192"/>
      <c r="H15" s="192"/>
      <c r="I15" s="192"/>
      <c r="J15" s="7"/>
      <c r="K15" s="22"/>
      <c r="L15" s="23"/>
      <c r="M15" s="4" t="s">
        <v>42</v>
      </c>
    </row>
    <row r="16" spans="2:13" ht="12.75" customHeight="1" thickBot="1">
      <c r="B16" s="15" t="s">
        <v>43</v>
      </c>
      <c r="C16" s="192"/>
      <c r="D16" s="192"/>
      <c r="E16" s="192"/>
      <c r="F16" s="192"/>
      <c r="G16" s="192"/>
      <c r="H16" s="192"/>
      <c r="I16" s="192"/>
      <c r="J16" s="7" t="s">
        <v>44</v>
      </c>
      <c r="K16" s="24" t="s">
        <v>45</v>
      </c>
      <c r="L16" s="23"/>
      <c r="M16" s="4" t="s">
        <v>46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47</v>
      </c>
    </row>
    <row r="18" spans="2:13" ht="13.5" customHeight="1">
      <c r="B18" s="30"/>
      <c r="C18" s="31" t="s">
        <v>48</v>
      </c>
      <c r="D18" s="177" t="s">
        <v>49</v>
      </c>
      <c r="E18" s="178"/>
      <c r="F18" s="178"/>
      <c r="G18" s="179"/>
      <c r="H18" s="177" t="s">
        <v>50</v>
      </c>
      <c r="I18" s="178"/>
      <c r="J18" s="178"/>
      <c r="K18" s="178"/>
      <c r="L18" s="32"/>
      <c r="M18" s="33" t="s">
        <v>51</v>
      </c>
    </row>
    <row r="19" spans="2:13" ht="12" customHeight="1">
      <c r="B19" s="34"/>
      <c r="C19" s="35" t="s">
        <v>52</v>
      </c>
      <c r="D19" s="36" t="s">
        <v>53</v>
      </c>
      <c r="E19" s="37" t="s">
        <v>54</v>
      </c>
      <c r="F19" s="37" t="s">
        <v>55</v>
      </c>
      <c r="G19" s="180" t="s">
        <v>56</v>
      </c>
      <c r="H19" s="36" t="s">
        <v>53</v>
      </c>
      <c r="I19" s="37" t="s">
        <v>54</v>
      </c>
      <c r="J19" s="37" t="s">
        <v>55</v>
      </c>
      <c r="K19" s="182" t="s">
        <v>56</v>
      </c>
      <c r="L19" s="32"/>
      <c r="M19" s="33" t="s">
        <v>57</v>
      </c>
    </row>
    <row r="20" spans="2:13" ht="12" customHeight="1">
      <c r="B20" s="38" t="s">
        <v>58</v>
      </c>
      <c r="C20" s="35" t="s">
        <v>59</v>
      </c>
      <c r="D20" s="36" t="s">
        <v>60</v>
      </c>
      <c r="E20" s="36" t="s">
        <v>61</v>
      </c>
      <c r="F20" s="36" t="s">
        <v>62</v>
      </c>
      <c r="G20" s="181"/>
      <c r="H20" s="36" t="s">
        <v>60</v>
      </c>
      <c r="I20" s="36" t="s">
        <v>61</v>
      </c>
      <c r="J20" s="36" t="s">
        <v>62</v>
      </c>
      <c r="K20" s="183"/>
      <c r="L20" s="39" t="s">
        <v>63</v>
      </c>
      <c r="M20" s="33" t="s">
        <v>64</v>
      </c>
    </row>
    <row r="21" spans="2:13" ht="12" customHeight="1">
      <c r="B21" s="34"/>
      <c r="C21" s="35"/>
      <c r="D21" s="36" t="s">
        <v>65</v>
      </c>
      <c r="E21" s="36" t="s">
        <v>66</v>
      </c>
      <c r="F21" s="36" t="s">
        <v>53</v>
      </c>
      <c r="G21" s="181"/>
      <c r="H21" s="36" t="s">
        <v>65</v>
      </c>
      <c r="I21" s="36" t="s">
        <v>66</v>
      </c>
      <c r="J21" s="36" t="s">
        <v>53</v>
      </c>
      <c r="K21" s="183"/>
      <c r="L21" s="39" t="s">
        <v>67</v>
      </c>
      <c r="M21" s="33" t="s">
        <v>68</v>
      </c>
    </row>
    <row r="22" spans="2:13" ht="10.5" customHeight="1" thickBot="1">
      <c r="B22" s="40">
        <v>1</v>
      </c>
      <c r="C22" s="41" t="s">
        <v>69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70</v>
      </c>
    </row>
    <row r="23" spans="2:13" ht="20.100000000000001" customHeight="1">
      <c r="B23" s="44" t="s">
        <v>71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72</v>
      </c>
      <c r="C24" s="51" t="s">
        <v>73</v>
      </c>
      <c r="D24" s="52">
        <v>0</v>
      </c>
      <c r="E24" s="53">
        <v>24724186.920000002</v>
      </c>
      <c r="F24" s="53">
        <v>1272434.3700000001</v>
      </c>
      <c r="G24" s="54">
        <f>D24+E24+F24</f>
        <v>25996621.290000003</v>
      </c>
      <c r="H24" s="52">
        <v>0</v>
      </c>
      <c r="I24" s="53">
        <v>24743442.920000002</v>
      </c>
      <c r="J24" s="53">
        <v>1518144.37</v>
      </c>
      <c r="K24" s="55">
        <f>H24+I24+J24</f>
        <v>26261587.290000003</v>
      </c>
      <c r="L24" s="33" t="s">
        <v>74</v>
      </c>
      <c r="M24" s="33" t="s">
        <v>73</v>
      </c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9366960.6600000001</v>
      </c>
      <c r="F25" s="53">
        <v>1170694.04</v>
      </c>
      <c r="G25" s="54">
        <f>D25+E25+F25</f>
        <v>10537654.699999999</v>
      </c>
      <c r="H25" s="53">
        <v>0</v>
      </c>
      <c r="I25" s="53">
        <v>9662964.9700000007</v>
      </c>
      <c r="J25" s="53">
        <v>1441115.62</v>
      </c>
      <c r="K25" s="55">
        <f>H25+I25+J25</f>
        <v>11104080.59</v>
      </c>
      <c r="L25" s="33" t="s">
        <v>77</v>
      </c>
      <c r="M25" s="33" t="s">
        <v>76</v>
      </c>
    </row>
    <row r="26" spans="2:13" ht="12.75" customHeight="1">
      <c r="B26" s="57" t="s">
        <v>78</v>
      </c>
      <c r="C26" s="173" t="s">
        <v>79</v>
      </c>
      <c r="D26" s="165">
        <v>0</v>
      </c>
      <c r="E26" s="165">
        <v>9366960.6600000001</v>
      </c>
      <c r="F26" s="165">
        <v>1170694.04</v>
      </c>
      <c r="G26" s="175">
        <f>D26+E26+F26</f>
        <v>10537654.699999999</v>
      </c>
      <c r="H26" s="165">
        <v>0</v>
      </c>
      <c r="I26" s="165">
        <v>9662964.9700000007</v>
      </c>
      <c r="J26" s="165">
        <v>1441115.62</v>
      </c>
      <c r="K26" s="167">
        <f>H26+I26+J26</f>
        <v>11104080.59</v>
      </c>
      <c r="L26" s="169" t="s">
        <v>80</v>
      </c>
      <c r="M26" s="170" t="s">
        <v>79</v>
      </c>
    </row>
    <row r="27" spans="2:13">
      <c r="B27" s="58" t="s">
        <v>81</v>
      </c>
      <c r="C27" s="174"/>
      <c r="D27" s="166"/>
      <c r="E27" s="166"/>
      <c r="F27" s="166"/>
      <c r="G27" s="176"/>
      <c r="H27" s="166"/>
      <c r="I27" s="166"/>
      <c r="J27" s="166"/>
      <c r="K27" s="168"/>
      <c r="L27" s="169"/>
      <c r="M27" s="170"/>
    </row>
    <row r="28" spans="2:13" ht="12.75" customHeight="1">
      <c r="B28" s="59" t="s">
        <v>82</v>
      </c>
      <c r="C28" s="51" t="s">
        <v>83</v>
      </c>
      <c r="D28" s="60">
        <f t="shared" ref="D28:K28" si="0">D24-D25</f>
        <v>0</v>
      </c>
      <c r="E28" s="60">
        <f t="shared" si="0"/>
        <v>15357226.260000002</v>
      </c>
      <c r="F28" s="60">
        <f t="shared" si="0"/>
        <v>101740.33000000007</v>
      </c>
      <c r="G28" s="60">
        <f t="shared" si="0"/>
        <v>15458966.590000004</v>
      </c>
      <c r="H28" s="60">
        <f t="shared" si="0"/>
        <v>0</v>
      </c>
      <c r="I28" s="60">
        <f t="shared" si="0"/>
        <v>15080477.950000001</v>
      </c>
      <c r="J28" s="60">
        <f t="shared" si="0"/>
        <v>77028.75</v>
      </c>
      <c r="K28" s="61">
        <f t="shared" si="0"/>
        <v>15157506.700000003</v>
      </c>
      <c r="L28" s="33" t="s">
        <v>84</v>
      </c>
      <c r="M28" s="33" t="s">
        <v>83</v>
      </c>
    </row>
    <row r="29" spans="2:13">
      <c r="B29" s="56" t="s">
        <v>85</v>
      </c>
      <c r="C29" s="51" t="s">
        <v>86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 t="s">
        <v>87</v>
      </c>
      <c r="M29" s="33" t="s">
        <v>86</v>
      </c>
    </row>
    <row r="30" spans="2:13" ht="12.75" customHeight="1">
      <c r="B30" s="56" t="s">
        <v>88</v>
      </c>
      <c r="C30" s="51" t="s">
        <v>89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 t="s">
        <v>90</v>
      </c>
      <c r="M30" s="33" t="s">
        <v>89</v>
      </c>
    </row>
    <row r="31" spans="2:13" ht="12.75" customHeight="1">
      <c r="B31" s="57" t="s">
        <v>78</v>
      </c>
      <c r="C31" s="173" t="s">
        <v>91</v>
      </c>
      <c r="D31" s="165"/>
      <c r="E31" s="165"/>
      <c r="F31" s="165"/>
      <c r="G31" s="175">
        <f>D31+E31+F31</f>
        <v>0</v>
      </c>
      <c r="H31" s="165"/>
      <c r="I31" s="165"/>
      <c r="J31" s="165"/>
      <c r="K31" s="167">
        <f>H31+I31+J31</f>
        <v>0</v>
      </c>
      <c r="L31" s="169" t="s">
        <v>92</v>
      </c>
      <c r="M31" s="170" t="s">
        <v>91</v>
      </c>
    </row>
    <row r="32" spans="2:13">
      <c r="B32" s="58" t="s">
        <v>93</v>
      </c>
      <c r="C32" s="174"/>
      <c r="D32" s="166"/>
      <c r="E32" s="166"/>
      <c r="F32" s="166"/>
      <c r="G32" s="176"/>
      <c r="H32" s="166"/>
      <c r="I32" s="166"/>
      <c r="J32" s="166"/>
      <c r="K32" s="168"/>
      <c r="L32" s="169"/>
      <c r="M32" s="170"/>
    </row>
    <row r="33" spans="2:13">
      <c r="B33" s="56" t="s">
        <v>94</v>
      </c>
      <c r="C33" s="51" t="s">
        <v>95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 t="s">
        <v>96</v>
      </c>
      <c r="M33" s="33" t="s">
        <v>95</v>
      </c>
    </row>
    <row r="34" spans="2:13" ht="12.75" customHeight="1">
      <c r="B34" s="56" t="s">
        <v>97</v>
      </c>
      <c r="C34" s="51" t="s">
        <v>98</v>
      </c>
      <c r="D34" s="52">
        <v>0</v>
      </c>
      <c r="E34" s="63">
        <v>51105085.5</v>
      </c>
      <c r="F34" s="63">
        <v>0</v>
      </c>
      <c r="G34" s="64">
        <f>D34+E34+F34</f>
        <v>51105085.5</v>
      </c>
      <c r="H34" s="52">
        <v>0</v>
      </c>
      <c r="I34" s="63">
        <v>51105085.5</v>
      </c>
      <c r="J34" s="63">
        <v>0</v>
      </c>
      <c r="K34" s="65">
        <f>H34+I34+J34</f>
        <v>51105085.5</v>
      </c>
      <c r="L34" s="33" t="s">
        <v>99</v>
      </c>
      <c r="M34" s="33" t="s">
        <v>98</v>
      </c>
    </row>
    <row r="35" spans="2:13" ht="23.25">
      <c r="B35" s="56" t="s">
        <v>100</v>
      </c>
      <c r="C35" s="51" t="s">
        <v>101</v>
      </c>
      <c r="D35" s="53">
        <v>0</v>
      </c>
      <c r="E35" s="63">
        <v>223430.46</v>
      </c>
      <c r="F35" s="63">
        <v>819299.04</v>
      </c>
      <c r="G35" s="64">
        <f>D35+E35+F35</f>
        <v>1042729.5</v>
      </c>
      <c r="H35" s="53">
        <v>0</v>
      </c>
      <c r="I35" s="63">
        <v>220735.07</v>
      </c>
      <c r="J35" s="63">
        <v>965286.97</v>
      </c>
      <c r="K35" s="65">
        <f>H35+I35+J35</f>
        <v>1186022.04</v>
      </c>
      <c r="L35" s="33" t="s">
        <v>102</v>
      </c>
      <c r="M35" s="33" t="s">
        <v>101</v>
      </c>
    </row>
    <row r="36" spans="2:13" ht="12.75" customHeight="1">
      <c r="B36" s="57" t="s">
        <v>78</v>
      </c>
      <c r="C36" s="173" t="s">
        <v>103</v>
      </c>
      <c r="D36" s="165"/>
      <c r="E36" s="165"/>
      <c r="F36" s="165"/>
      <c r="G36" s="175">
        <f>D36+E36+F36</f>
        <v>0</v>
      </c>
      <c r="H36" s="165"/>
      <c r="I36" s="165"/>
      <c r="J36" s="165"/>
      <c r="K36" s="167">
        <f>H36+I36+J36</f>
        <v>0</v>
      </c>
      <c r="L36" s="169" t="s">
        <v>104</v>
      </c>
      <c r="M36" s="170" t="s">
        <v>103</v>
      </c>
    </row>
    <row r="37" spans="2:13" ht="15.75" thickBot="1">
      <c r="B37" s="58" t="s">
        <v>105</v>
      </c>
      <c r="C37" s="186"/>
      <c r="D37" s="184"/>
      <c r="E37" s="184"/>
      <c r="F37" s="184"/>
      <c r="G37" s="187"/>
      <c r="H37" s="184"/>
      <c r="I37" s="184"/>
      <c r="J37" s="184"/>
      <c r="K37" s="185"/>
      <c r="L37" s="169"/>
      <c r="M37" s="170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69" t="s">
        <v>106</v>
      </c>
      <c r="K38" s="68"/>
      <c r="L38" s="33"/>
      <c r="M38" s="33"/>
    </row>
    <row r="39" spans="2:13" ht="15" customHeight="1">
      <c r="B39" s="30"/>
      <c r="C39" s="31" t="s">
        <v>48</v>
      </c>
      <c r="D39" s="177" t="s">
        <v>49</v>
      </c>
      <c r="E39" s="178"/>
      <c r="F39" s="178"/>
      <c r="G39" s="179"/>
      <c r="H39" s="177" t="s">
        <v>50</v>
      </c>
      <c r="I39" s="178"/>
      <c r="J39" s="178"/>
      <c r="K39" s="178"/>
      <c r="L39" s="33"/>
      <c r="M39" s="33"/>
    </row>
    <row r="40" spans="2:13" ht="12" customHeight="1">
      <c r="B40" s="34"/>
      <c r="C40" s="35" t="s">
        <v>52</v>
      </c>
      <c r="D40" s="36" t="s">
        <v>53</v>
      </c>
      <c r="E40" s="37" t="s">
        <v>54</v>
      </c>
      <c r="F40" s="37" t="s">
        <v>55</v>
      </c>
      <c r="G40" s="180" t="s">
        <v>56</v>
      </c>
      <c r="H40" s="36" t="s">
        <v>53</v>
      </c>
      <c r="I40" s="37" t="s">
        <v>54</v>
      </c>
      <c r="J40" s="37" t="s">
        <v>55</v>
      </c>
      <c r="K40" s="182" t="s">
        <v>56</v>
      </c>
      <c r="L40" s="33"/>
      <c r="M40" s="33"/>
    </row>
    <row r="41" spans="2:13" ht="12" customHeight="1">
      <c r="B41" s="38" t="s">
        <v>58</v>
      </c>
      <c r="C41" s="35" t="s">
        <v>59</v>
      </c>
      <c r="D41" s="36" t="s">
        <v>60</v>
      </c>
      <c r="E41" s="36" t="s">
        <v>61</v>
      </c>
      <c r="F41" s="36" t="s">
        <v>62</v>
      </c>
      <c r="G41" s="181"/>
      <c r="H41" s="36" t="s">
        <v>60</v>
      </c>
      <c r="I41" s="36" t="s">
        <v>61</v>
      </c>
      <c r="J41" s="36" t="s">
        <v>62</v>
      </c>
      <c r="K41" s="183"/>
      <c r="L41" s="33"/>
      <c r="M41" s="33"/>
    </row>
    <row r="42" spans="2:13" ht="12" customHeight="1">
      <c r="B42" s="34"/>
      <c r="C42" s="35"/>
      <c r="D42" s="36" t="s">
        <v>65</v>
      </c>
      <c r="E42" s="36" t="s">
        <v>66</v>
      </c>
      <c r="F42" s="36" t="s">
        <v>53</v>
      </c>
      <c r="G42" s="181"/>
      <c r="H42" s="36" t="s">
        <v>65</v>
      </c>
      <c r="I42" s="36" t="s">
        <v>66</v>
      </c>
      <c r="J42" s="36" t="s">
        <v>53</v>
      </c>
      <c r="K42" s="183"/>
      <c r="L42" s="33"/>
      <c r="M42" s="33"/>
    </row>
    <row r="43" spans="2:13" ht="13.5" customHeight="1" thickBot="1">
      <c r="B43" s="40">
        <v>1</v>
      </c>
      <c r="C43" s="41" t="s">
        <v>69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107</v>
      </c>
      <c r="C44" s="70" t="s">
        <v>108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 t="s">
        <v>109</v>
      </c>
      <c r="M44" s="33" t="s">
        <v>108</v>
      </c>
    </row>
    <row r="45" spans="2:13">
      <c r="B45" s="57" t="s">
        <v>78</v>
      </c>
      <c r="C45" s="173" t="s">
        <v>110</v>
      </c>
      <c r="D45" s="165"/>
      <c r="E45" s="165"/>
      <c r="F45" s="165"/>
      <c r="G45" s="175">
        <f>D45+E45+F45</f>
        <v>0</v>
      </c>
      <c r="H45" s="165"/>
      <c r="I45" s="165"/>
      <c r="J45" s="165"/>
      <c r="K45" s="167">
        <f>H45+I45+J45</f>
        <v>0</v>
      </c>
      <c r="L45" s="169" t="s">
        <v>111</v>
      </c>
      <c r="M45" s="170" t="s">
        <v>110</v>
      </c>
    </row>
    <row r="46" spans="2:13">
      <c r="B46" s="58" t="s">
        <v>112</v>
      </c>
      <c r="C46" s="174"/>
      <c r="D46" s="166"/>
      <c r="E46" s="166"/>
      <c r="F46" s="166"/>
      <c r="G46" s="176"/>
      <c r="H46" s="166"/>
      <c r="I46" s="166"/>
      <c r="J46" s="166"/>
      <c r="K46" s="168"/>
      <c r="L46" s="169"/>
      <c r="M46" s="170"/>
    </row>
    <row r="47" spans="2:13">
      <c r="B47" s="56" t="s">
        <v>113</v>
      </c>
      <c r="C47" s="74" t="s">
        <v>114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33" t="s">
        <v>115</v>
      </c>
      <c r="M47" s="33" t="s">
        <v>114</v>
      </c>
    </row>
    <row r="48" spans="2:13">
      <c r="B48" s="57" t="s">
        <v>78</v>
      </c>
      <c r="C48" s="173" t="s">
        <v>116</v>
      </c>
      <c r="D48" s="165"/>
      <c r="E48" s="165"/>
      <c r="F48" s="165"/>
      <c r="G48" s="175">
        <f>D48+E48+F48</f>
        <v>0</v>
      </c>
      <c r="H48" s="165"/>
      <c r="I48" s="165"/>
      <c r="J48" s="165"/>
      <c r="K48" s="167">
        <f>H48+I48+J48</f>
        <v>0</v>
      </c>
      <c r="L48" s="169" t="s">
        <v>117</v>
      </c>
      <c r="M48" s="170" t="s">
        <v>116</v>
      </c>
    </row>
    <row r="49" spans="2:13">
      <c r="B49" s="58" t="s">
        <v>105</v>
      </c>
      <c r="C49" s="174"/>
      <c r="D49" s="166"/>
      <c r="E49" s="166"/>
      <c r="F49" s="166"/>
      <c r="G49" s="176"/>
      <c r="H49" s="166"/>
      <c r="I49" s="166"/>
      <c r="J49" s="166"/>
      <c r="K49" s="168"/>
      <c r="L49" s="169"/>
      <c r="M49" s="170"/>
    </row>
    <row r="50" spans="2:13">
      <c r="B50" s="56" t="s">
        <v>118</v>
      </c>
      <c r="C50" s="74" t="s">
        <v>119</v>
      </c>
      <c r="D50" s="75"/>
      <c r="E50" s="75"/>
      <c r="F50" s="75"/>
      <c r="G50" s="76">
        <f>D50+E50+F50</f>
        <v>0</v>
      </c>
      <c r="H50" s="75"/>
      <c r="I50" s="75"/>
      <c r="J50" s="75"/>
      <c r="K50" s="65">
        <f>H50+I50+J50</f>
        <v>0</v>
      </c>
      <c r="L50" s="33" t="s">
        <v>120</v>
      </c>
      <c r="M50" s="33" t="s">
        <v>119</v>
      </c>
    </row>
    <row r="51" spans="2:13" ht="23.25">
      <c r="B51" s="56" t="s">
        <v>121</v>
      </c>
      <c r="C51" s="74" t="s">
        <v>122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 t="s">
        <v>123</v>
      </c>
      <c r="M51" s="33" t="s">
        <v>122</v>
      </c>
    </row>
    <row r="52" spans="2:13" ht="15.75" thickBot="1">
      <c r="B52" s="56" t="s">
        <v>124</v>
      </c>
      <c r="C52" s="77" t="s">
        <v>125</v>
      </c>
      <c r="D52" s="78"/>
      <c r="E52" s="78"/>
      <c r="F52" s="78"/>
      <c r="G52" s="76">
        <f>D52+E52+F52</f>
        <v>0</v>
      </c>
      <c r="H52" s="78"/>
      <c r="I52" s="78"/>
      <c r="J52" s="78"/>
      <c r="K52" s="65">
        <f>H52+I52+J52</f>
        <v>0</v>
      </c>
      <c r="L52" s="33" t="s">
        <v>126</v>
      </c>
      <c r="M52" s="33" t="s">
        <v>125</v>
      </c>
    </row>
    <row r="53" spans="2:13" ht="23.25" thickBot="1">
      <c r="B53" s="79" t="s">
        <v>127</v>
      </c>
      <c r="C53" s="80" t="s">
        <v>128</v>
      </c>
      <c r="D53" s="81">
        <f t="shared" ref="D53:K53" si="2">D28+D33+D34+D35+D44+D47+D50+D51+D52</f>
        <v>0</v>
      </c>
      <c r="E53" s="81">
        <f t="shared" si="2"/>
        <v>66685742.220000006</v>
      </c>
      <c r="F53" s="81">
        <f t="shared" si="2"/>
        <v>921039.37000000011</v>
      </c>
      <c r="G53" s="81">
        <f t="shared" si="2"/>
        <v>67606781.590000004</v>
      </c>
      <c r="H53" s="81">
        <f t="shared" si="2"/>
        <v>0</v>
      </c>
      <c r="I53" s="81">
        <f t="shared" si="2"/>
        <v>66406298.520000003</v>
      </c>
      <c r="J53" s="81">
        <f t="shared" si="2"/>
        <v>1042315.72</v>
      </c>
      <c r="K53" s="82">
        <f t="shared" si="2"/>
        <v>67448614.24000001</v>
      </c>
      <c r="L53" s="33" t="s">
        <v>129</v>
      </c>
      <c r="M53" s="33" t="s">
        <v>128</v>
      </c>
    </row>
    <row r="54" spans="2:13" ht="20.100000000000001" customHeight="1">
      <c r="B54" s="44" t="s">
        <v>130</v>
      </c>
      <c r="C54" s="45"/>
      <c r="D54" s="83"/>
      <c r="E54" s="84"/>
      <c r="F54" s="84"/>
      <c r="G54" s="84"/>
      <c r="H54" s="84"/>
      <c r="I54" s="84"/>
      <c r="J54" s="84"/>
      <c r="K54" s="85"/>
      <c r="L54" s="33"/>
      <c r="M54" s="33"/>
    </row>
    <row r="55" spans="2:13" ht="12.75" customHeight="1">
      <c r="B55" s="86" t="s">
        <v>131</v>
      </c>
      <c r="C55" s="51" t="s">
        <v>132</v>
      </c>
      <c r="D55" s="60">
        <f t="shared" ref="D55:K55" si="3">D56+D58+D64</f>
        <v>0</v>
      </c>
      <c r="E55" s="60">
        <f t="shared" si="3"/>
        <v>0</v>
      </c>
      <c r="F55" s="60">
        <f t="shared" si="3"/>
        <v>1049373.94</v>
      </c>
      <c r="G55" s="60">
        <f t="shared" si="3"/>
        <v>1049373.94</v>
      </c>
      <c r="H55" s="60">
        <f t="shared" si="3"/>
        <v>0</v>
      </c>
      <c r="I55" s="60">
        <f t="shared" si="3"/>
        <v>1476</v>
      </c>
      <c r="J55" s="60">
        <f t="shared" si="3"/>
        <v>1253408.95</v>
      </c>
      <c r="K55" s="87">
        <f t="shared" si="3"/>
        <v>1254884.95</v>
      </c>
      <c r="L55" s="33" t="s">
        <v>133</v>
      </c>
      <c r="M55" s="33" t="s">
        <v>132</v>
      </c>
    </row>
    <row r="56" spans="2:13">
      <c r="B56" s="57" t="s">
        <v>134</v>
      </c>
      <c r="C56" s="173" t="s">
        <v>135</v>
      </c>
      <c r="D56" s="165">
        <v>0</v>
      </c>
      <c r="E56" s="165">
        <v>0</v>
      </c>
      <c r="F56" s="165">
        <v>1049373.94</v>
      </c>
      <c r="G56" s="175">
        <f>D56+E56+F56</f>
        <v>1049373.94</v>
      </c>
      <c r="H56" s="165">
        <v>0</v>
      </c>
      <c r="I56" s="165">
        <v>1476</v>
      </c>
      <c r="J56" s="165">
        <v>1253408.95</v>
      </c>
      <c r="K56" s="167">
        <f>H56+I56+J56</f>
        <v>1254884.95</v>
      </c>
      <c r="L56" s="169" t="s">
        <v>136</v>
      </c>
      <c r="M56" s="170" t="s">
        <v>135</v>
      </c>
    </row>
    <row r="57" spans="2:13" ht="12.75" customHeight="1">
      <c r="B57" s="58" t="s">
        <v>137</v>
      </c>
      <c r="C57" s="174"/>
      <c r="D57" s="166"/>
      <c r="E57" s="166"/>
      <c r="F57" s="166"/>
      <c r="G57" s="176"/>
      <c r="H57" s="166"/>
      <c r="I57" s="166"/>
      <c r="J57" s="166"/>
      <c r="K57" s="168"/>
      <c r="L57" s="169"/>
      <c r="M57" s="170"/>
    </row>
    <row r="58" spans="2:13">
      <c r="B58" s="88" t="s">
        <v>138</v>
      </c>
      <c r="C58" s="51" t="s">
        <v>139</v>
      </c>
      <c r="D58" s="53"/>
      <c r="E58" s="63"/>
      <c r="F58" s="63"/>
      <c r="G58" s="64">
        <f>D58+E58+F58</f>
        <v>0</v>
      </c>
      <c r="H58" s="53"/>
      <c r="I58" s="63"/>
      <c r="J58" s="63"/>
      <c r="K58" s="55">
        <f>H58+I58+J58</f>
        <v>0</v>
      </c>
      <c r="L58" s="33" t="s">
        <v>140</v>
      </c>
      <c r="M58" s="33" t="s">
        <v>139</v>
      </c>
    </row>
    <row r="59" spans="2:13">
      <c r="B59" s="89" t="s">
        <v>78</v>
      </c>
      <c r="C59" s="173" t="s">
        <v>141</v>
      </c>
      <c r="D59" s="165"/>
      <c r="E59" s="165"/>
      <c r="F59" s="165"/>
      <c r="G59" s="175">
        <f>D59+E59+F59</f>
        <v>0</v>
      </c>
      <c r="H59" s="165"/>
      <c r="I59" s="165"/>
      <c r="J59" s="165"/>
      <c r="K59" s="167">
        <f>H59+I59+J59</f>
        <v>0</v>
      </c>
      <c r="L59" s="169" t="s">
        <v>142</v>
      </c>
      <c r="M59" s="170" t="s">
        <v>141</v>
      </c>
    </row>
    <row r="60" spans="2:13">
      <c r="B60" s="90" t="s">
        <v>143</v>
      </c>
      <c r="C60" s="174"/>
      <c r="D60" s="166"/>
      <c r="E60" s="166"/>
      <c r="F60" s="166"/>
      <c r="G60" s="176"/>
      <c r="H60" s="166"/>
      <c r="I60" s="166"/>
      <c r="J60" s="166"/>
      <c r="K60" s="168"/>
      <c r="L60" s="169"/>
      <c r="M60" s="170"/>
    </row>
    <row r="61" spans="2:13">
      <c r="B61" s="91" t="s">
        <v>78</v>
      </c>
      <c r="C61" s="173" t="s">
        <v>144</v>
      </c>
      <c r="D61" s="165"/>
      <c r="E61" s="165"/>
      <c r="F61" s="165"/>
      <c r="G61" s="175">
        <f>D61+E61+F61</f>
        <v>0</v>
      </c>
      <c r="H61" s="165"/>
      <c r="I61" s="165"/>
      <c r="J61" s="165"/>
      <c r="K61" s="167">
        <f>H61+I61+J61</f>
        <v>0</v>
      </c>
      <c r="L61" s="169" t="s">
        <v>145</v>
      </c>
      <c r="M61" s="170" t="s">
        <v>144</v>
      </c>
    </row>
    <row r="62" spans="2:13">
      <c r="B62" s="92" t="s">
        <v>112</v>
      </c>
      <c r="C62" s="174"/>
      <c r="D62" s="166"/>
      <c r="E62" s="166"/>
      <c r="F62" s="166"/>
      <c r="G62" s="176"/>
      <c r="H62" s="166"/>
      <c r="I62" s="166"/>
      <c r="J62" s="166"/>
      <c r="K62" s="168"/>
      <c r="L62" s="169"/>
      <c r="M62" s="170"/>
    </row>
    <row r="63" spans="2:13">
      <c r="B63" s="93" t="s">
        <v>146</v>
      </c>
      <c r="C63" s="51" t="s">
        <v>147</v>
      </c>
      <c r="D63" s="53"/>
      <c r="E63" s="63"/>
      <c r="F63" s="63"/>
      <c r="G63" s="64">
        <f>D63+E63+F63</f>
        <v>0</v>
      </c>
      <c r="H63" s="53"/>
      <c r="I63" s="63"/>
      <c r="J63" s="75"/>
      <c r="K63" s="55">
        <f>H63+I63+J63</f>
        <v>0</v>
      </c>
      <c r="L63" s="33" t="s">
        <v>148</v>
      </c>
      <c r="M63" s="33" t="s">
        <v>147</v>
      </c>
    </row>
    <row r="64" spans="2:13">
      <c r="B64" s="88" t="s">
        <v>149</v>
      </c>
      <c r="C64" s="51" t="s">
        <v>150</v>
      </c>
      <c r="D64" s="53"/>
      <c r="E64" s="63"/>
      <c r="F64" s="63"/>
      <c r="G64" s="64">
        <f>D64+E64+F64</f>
        <v>0</v>
      </c>
      <c r="H64" s="53"/>
      <c r="I64" s="63"/>
      <c r="J64" s="75"/>
      <c r="K64" s="55">
        <f>H64+I64+J64</f>
        <v>0</v>
      </c>
      <c r="L64" s="33" t="s">
        <v>151</v>
      </c>
      <c r="M64" s="33" t="s">
        <v>150</v>
      </c>
    </row>
    <row r="65" spans="2:13" ht="12.75" customHeight="1">
      <c r="B65" s="56" t="s">
        <v>152</v>
      </c>
      <c r="C65" s="51" t="s">
        <v>153</v>
      </c>
      <c r="D65" s="53"/>
      <c r="E65" s="75"/>
      <c r="F65" s="75"/>
      <c r="G65" s="64">
        <f>D65+E65+F65</f>
        <v>0</v>
      </c>
      <c r="H65" s="75"/>
      <c r="I65" s="75"/>
      <c r="J65" s="75"/>
      <c r="K65" s="55">
        <f>H65+I65+J65</f>
        <v>0</v>
      </c>
      <c r="L65" s="33" t="s">
        <v>154</v>
      </c>
      <c r="M65" s="33" t="s">
        <v>153</v>
      </c>
    </row>
    <row r="66" spans="2:13" ht="12.75" customHeight="1">
      <c r="B66" s="57" t="s">
        <v>78</v>
      </c>
      <c r="C66" s="173" t="s">
        <v>155</v>
      </c>
      <c r="D66" s="165"/>
      <c r="E66" s="165"/>
      <c r="F66" s="165"/>
      <c r="G66" s="175">
        <f>D66+E66+F66</f>
        <v>0</v>
      </c>
      <c r="H66" s="165"/>
      <c r="I66" s="165"/>
      <c r="J66" s="165"/>
      <c r="K66" s="167">
        <f>H66+I66+J66</f>
        <v>0</v>
      </c>
      <c r="L66" s="169" t="s">
        <v>156</v>
      </c>
      <c r="M66" s="170" t="s">
        <v>155</v>
      </c>
    </row>
    <row r="67" spans="2:13">
      <c r="B67" s="58" t="s">
        <v>112</v>
      </c>
      <c r="C67" s="174"/>
      <c r="D67" s="166"/>
      <c r="E67" s="166"/>
      <c r="F67" s="166"/>
      <c r="G67" s="176"/>
      <c r="H67" s="166"/>
      <c r="I67" s="166"/>
      <c r="J67" s="166"/>
      <c r="K67" s="168"/>
      <c r="L67" s="169"/>
      <c r="M67" s="170"/>
    </row>
    <row r="68" spans="2:13" ht="23.25">
      <c r="B68" s="56" t="s">
        <v>157</v>
      </c>
      <c r="C68" s="51" t="s">
        <v>158</v>
      </c>
      <c r="D68" s="53">
        <v>0</v>
      </c>
      <c r="E68" s="63">
        <v>80079744.200000003</v>
      </c>
      <c r="F68" s="63">
        <v>0</v>
      </c>
      <c r="G68" s="64">
        <f>D68+E68+F68</f>
        <v>80079744.200000003</v>
      </c>
      <c r="H68" s="53">
        <v>2984508.67</v>
      </c>
      <c r="I68" s="63">
        <v>69038920.340000004</v>
      </c>
      <c r="J68" s="75">
        <v>0</v>
      </c>
      <c r="K68" s="55">
        <f>H68+I68+J68</f>
        <v>72023429.010000005</v>
      </c>
      <c r="L68" s="33" t="s">
        <v>159</v>
      </c>
      <c r="M68" s="33" t="s">
        <v>158</v>
      </c>
    </row>
    <row r="69" spans="2:13">
      <c r="B69" s="57" t="s">
        <v>78</v>
      </c>
      <c r="C69" s="173" t="s">
        <v>160</v>
      </c>
      <c r="D69" s="165"/>
      <c r="E69" s="165">
        <v>43995641.600000001</v>
      </c>
      <c r="F69" s="165"/>
      <c r="G69" s="175">
        <f>D69+E69+F69</f>
        <v>43995641.600000001</v>
      </c>
      <c r="H69" s="165">
        <v>1132992</v>
      </c>
      <c r="I69" s="165">
        <v>34491434.700000003</v>
      </c>
      <c r="J69" s="165"/>
      <c r="K69" s="167">
        <f>H69+I69+J69</f>
        <v>35624426.700000003</v>
      </c>
      <c r="L69" s="169" t="s">
        <v>161</v>
      </c>
      <c r="M69" s="170" t="s">
        <v>160</v>
      </c>
    </row>
    <row r="70" spans="2:13">
      <c r="B70" s="58" t="s">
        <v>162</v>
      </c>
      <c r="C70" s="174"/>
      <c r="D70" s="166"/>
      <c r="E70" s="166"/>
      <c r="F70" s="166"/>
      <c r="G70" s="176"/>
      <c r="H70" s="166"/>
      <c r="I70" s="166"/>
      <c r="J70" s="166"/>
      <c r="K70" s="168"/>
      <c r="L70" s="169"/>
      <c r="M70" s="170"/>
    </row>
    <row r="71" spans="2:13" s="94" customFormat="1" ht="22.5">
      <c r="B71" s="56" t="s">
        <v>163</v>
      </c>
      <c r="C71" s="51" t="s">
        <v>164</v>
      </c>
      <c r="D71" s="53">
        <v>0</v>
      </c>
      <c r="E71" s="53">
        <v>21342.97</v>
      </c>
      <c r="F71" s="53">
        <v>0</v>
      </c>
      <c r="G71" s="54">
        <f>D71+E71+F71</f>
        <v>21342.97</v>
      </c>
      <c r="H71" s="53">
        <v>0</v>
      </c>
      <c r="I71" s="53">
        <v>0</v>
      </c>
      <c r="J71" s="53">
        <v>0</v>
      </c>
      <c r="K71" s="65">
        <f>H71+I71+J71</f>
        <v>0</v>
      </c>
      <c r="L71" s="33" t="s">
        <v>165</v>
      </c>
      <c r="M71" s="33" t="s">
        <v>164</v>
      </c>
    </row>
    <row r="72" spans="2:13" s="94" customFormat="1" ht="12.75">
      <c r="B72" s="57" t="s">
        <v>78</v>
      </c>
      <c r="C72" s="173" t="s">
        <v>166</v>
      </c>
      <c r="D72" s="165"/>
      <c r="E72" s="165"/>
      <c r="F72" s="165"/>
      <c r="G72" s="175">
        <f>D72+E72+F72</f>
        <v>0</v>
      </c>
      <c r="H72" s="165"/>
      <c r="I72" s="165"/>
      <c r="J72" s="165"/>
      <c r="K72" s="167">
        <f>H72+I72+J72</f>
        <v>0</v>
      </c>
      <c r="L72" s="169" t="s">
        <v>167</v>
      </c>
      <c r="M72" s="170" t="s">
        <v>166</v>
      </c>
    </row>
    <row r="73" spans="2:13" s="94" customFormat="1" ht="13.5" thickBot="1">
      <c r="B73" s="58" t="s">
        <v>162</v>
      </c>
      <c r="C73" s="186"/>
      <c r="D73" s="184"/>
      <c r="E73" s="184"/>
      <c r="F73" s="184"/>
      <c r="G73" s="187"/>
      <c r="H73" s="184"/>
      <c r="I73" s="184"/>
      <c r="J73" s="184"/>
      <c r="K73" s="185"/>
      <c r="L73" s="169"/>
      <c r="M73" s="170"/>
    </row>
    <row r="74" spans="2:13" s="94" customFormat="1" ht="14.25" customHeight="1">
      <c r="B74" s="66"/>
      <c r="C74" s="67"/>
      <c r="D74" s="68"/>
      <c r="E74" s="68"/>
      <c r="F74" s="68"/>
      <c r="G74" s="68"/>
      <c r="H74" s="68"/>
      <c r="I74" s="68"/>
      <c r="J74" s="69" t="s">
        <v>168</v>
      </c>
      <c r="K74" s="68"/>
      <c r="L74" s="33"/>
      <c r="M74" s="33"/>
    </row>
    <row r="75" spans="2:13" s="94" customFormat="1" ht="15.75" customHeight="1">
      <c r="B75" s="30"/>
      <c r="C75" s="31" t="s">
        <v>48</v>
      </c>
      <c r="D75" s="177" t="s">
        <v>49</v>
      </c>
      <c r="E75" s="178"/>
      <c r="F75" s="178"/>
      <c r="G75" s="179"/>
      <c r="H75" s="177" t="s">
        <v>50</v>
      </c>
      <c r="I75" s="178"/>
      <c r="J75" s="178"/>
      <c r="K75" s="178"/>
      <c r="L75" s="33"/>
      <c r="M75" s="33"/>
    </row>
    <row r="76" spans="2:13" s="94" customFormat="1" ht="12" customHeight="1">
      <c r="B76" s="34"/>
      <c r="C76" s="35" t="s">
        <v>52</v>
      </c>
      <c r="D76" s="36" t="s">
        <v>53</v>
      </c>
      <c r="E76" s="37" t="s">
        <v>54</v>
      </c>
      <c r="F76" s="37" t="s">
        <v>55</v>
      </c>
      <c r="G76" s="180" t="s">
        <v>56</v>
      </c>
      <c r="H76" s="36" t="s">
        <v>53</v>
      </c>
      <c r="I76" s="37" t="s">
        <v>54</v>
      </c>
      <c r="J76" s="37" t="s">
        <v>55</v>
      </c>
      <c r="K76" s="182" t="s">
        <v>56</v>
      </c>
      <c r="L76" s="33"/>
      <c r="M76" s="33"/>
    </row>
    <row r="77" spans="2:13" s="94" customFormat="1" ht="12" customHeight="1">
      <c r="B77" s="38" t="s">
        <v>58</v>
      </c>
      <c r="C77" s="35" t="s">
        <v>59</v>
      </c>
      <c r="D77" s="36" t="s">
        <v>60</v>
      </c>
      <c r="E77" s="36" t="s">
        <v>61</v>
      </c>
      <c r="F77" s="36" t="s">
        <v>62</v>
      </c>
      <c r="G77" s="181"/>
      <c r="H77" s="36" t="s">
        <v>60</v>
      </c>
      <c r="I77" s="36" t="s">
        <v>61</v>
      </c>
      <c r="J77" s="36" t="s">
        <v>62</v>
      </c>
      <c r="K77" s="183"/>
      <c r="L77" s="33"/>
      <c r="M77" s="33"/>
    </row>
    <row r="78" spans="2:13" s="94" customFormat="1" ht="12" customHeight="1">
      <c r="B78" s="34"/>
      <c r="C78" s="35"/>
      <c r="D78" s="36" t="s">
        <v>65</v>
      </c>
      <c r="E78" s="36" t="s">
        <v>66</v>
      </c>
      <c r="F78" s="36" t="s">
        <v>53</v>
      </c>
      <c r="G78" s="181"/>
      <c r="H78" s="36" t="s">
        <v>65</v>
      </c>
      <c r="I78" s="36" t="s">
        <v>66</v>
      </c>
      <c r="J78" s="36" t="s">
        <v>53</v>
      </c>
      <c r="K78" s="183"/>
      <c r="L78" s="33"/>
      <c r="M78" s="33"/>
    </row>
    <row r="79" spans="2:13" s="94" customFormat="1" ht="15.75" customHeight="1" thickBot="1">
      <c r="B79" s="40">
        <v>1</v>
      </c>
      <c r="C79" s="41" t="s">
        <v>69</v>
      </c>
      <c r="D79" s="42">
        <v>3</v>
      </c>
      <c r="E79" s="42">
        <v>4</v>
      </c>
      <c r="F79" s="42">
        <v>5</v>
      </c>
      <c r="G79" s="42">
        <v>6</v>
      </c>
      <c r="H79" s="42">
        <v>7</v>
      </c>
      <c r="I79" s="42">
        <v>8</v>
      </c>
      <c r="J79" s="42">
        <v>9</v>
      </c>
      <c r="K79" s="43">
        <v>10</v>
      </c>
      <c r="L79" s="33"/>
      <c r="M79" s="33"/>
    </row>
    <row r="80" spans="2:13" s="94" customFormat="1" ht="12.75" customHeight="1">
      <c r="B80" s="56" t="s">
        <v>169</v>
      </c>
      <c r="C80" s="51" t="s">
        <v>170</v>
      </c>
      <c r="D80" s="53"/>
      <c r="E80" s="75"/>
      <c r="F80" s="75"/>
      <c r="G80" s="76">
        <f>D80+E80+F80</f>
        <v>0</v>
      </c>
      <c r="H80" s="75"/>
      <c r="I80" s="75"/>
      <c r="J80" s="75"/>
      <c r="K80" s="55">
        <f>H80+I80+J80</f>
        <v>0</v>
      </c>
      <c r="L80" s="33" t="s">
        <v>171</v>
      </c>
      <c r="M80" s="33" t="s">
        <v>170</v>
      </c>
    </row>
    <row r="81" spans="2:13" s="94" customFormat="1" ht="12.75" customHeight="1">
      <c r="B81" s="57" t="s">
        <v>78</v>
      </c>
      <c r="C81" s="173" t="s">
        <v>172</v>
      </c>
      <c r="D81" s="165"/>
      <c r="E81" s="165"/>
      <c r="F81" s="165"/>
      <c r="G81" s="175">
        <f>D81+E81+F81</f>
        <v>0</v>
      </c>
      <c r="H81" s="165"/>
      <c r="I81" s="165"/>
      <c r="J81" s="165"/>
      <c r="K81" s="167">
        <f>H81+I81+J81</f>
        <v>0</v>
      </c>
      <c r="L81" s="169" t="s">
        <v>173</v>
      </c>
      <c r="M81" s="170" t="s">
        <v>172</v>
      </c>
    </row>
    <row r="82" spans="2:13" s="94" customFormat="1" ht="12.75">
      <c r="B82" s="58" t="s">
        <v>112</v>
      </c>
      <c r="C82" s="174"/>
      <c r="D82" s="166"/>
      <c r="E82" s="166"/>
      <c r="F82" s="166"/>
      <c r="G82" s="176"/>
      <c r="H82" s="166"/>
      <c r="I82" s="166"/>
      <c r="J82" s="166"/>
      <c r="K82" s="168"/>
      <c r="L82" s="169"/>
      <c r="M82" s="170"/>
    </row>
    <row r="83" spans="2:13" s="94" customFormat="1" ht="12.75">
      <c r="B83" s="56" t="s">
        <v>174</v>
      </c>
      <c r="C83" s="51" t="s">
        <v>175</v>
      </c>
      <c r="D83" s="53"/>
      <c r="E83" s="53"/>
      <c r="F83" s="53"/>
      <c r="G83" s="54">
        <f>D83+E83+F83</f>
        <v>0</v>
      </c>
      <c r="H83" s="53"/>
      <c r="I83" s="53"/>
      <c r="J83" s="53"/>
      <c r="K83" s="55">
        <f>H83+I83+J83</f>
        <v>0</v>
      </c>
      <c r="L83" s="33" t="s">
        <v>176</v>
      </c>
      <c r="M83" s="33" t="s">
        <v>175</v>
      </c>
    </row>
    <row r="84" spans="2:13" s="94" customFormat="1" ht="12.75">
      <c r="B84" s="57" t="s">
        <v>78</v>
      </c>
      <c r="C84" s="173" t="s">
        <v>177</v>
      </c>
      <c r="D84" s="165"/>
      <c r="E84" s="165"/>
      <c r="F84" s="165"/>
      <c r="G84" s="175">
        <f>D84+E84+F84</f>
        <v>0</v>
      </c>
      <c r="H84" s="165"/>
      <c r="I84" s="165"/>
      <c r="J84" s="165"/>
      <c r="K84" s="167">
        <f>H84+I84+J84</f>
        <v>0</v>
      </c>
      <c r="L84" s="169" t="s">
        <v>178</v>
      </c>
      <c r="M84" s="170" t="s">
        <v>177</v>
      </c>
    </row>
    <row r="85" spans="2:13" s="94" customFormat="1" ht="12.75">
      <c r="B85" s="58" t="s">
        <v>179</v>
      </c>
      <c r="C85" s="174"/>
      <c r="D85" s="166"/>
      <c r="E85" s="166"/>
      <c r="F85" s="166"/>
      <c r="G85" s="176"/>
      <c r="H85" s="166"/>
      <c r="I85" s="166"/>
      <c r="J85" s="166"/>
      <c r="K85" s="168"/>
      <c r="L85" s="169"/>
      <c r="M85" s="170"/>
    </row>
    <row r="86" spans="2:13" s="94" customFormat="1" ht="12.75">
      <c r="B86" s="95" t="s">
        <v>180</v>
      </c>
      <c r="C86" s="74" t="s">
        <v>181</v>
      </c>
      <c r="D86" s="75"/>
      <c r="E86" s="75"/>
      <c r="F86" s="75"/>
      <c r="G86" s="96">
        <f>D86+E86+F86</f>
        <v>0</v>
      </c>
      <c r="H86" s="75"/>
      <c r="I86" s="75"/>
      <c r="J86" s="75"/>
      <c r="K86" s="97">
        <f>H86+I86+J86</f>
        <v>0</v>
      </c>
      <c r="L86" s="98" t="s">
        <v>182</v>
      </c>
      <c r="M86" s="33" t="s">
        <v>181</v>
      </c>
    </row>
    <row r="87" spans="2:13" s="94" customFormat="1" ht="26.25" customHeight="1" thickBot="1">
      <c r="B87" s="99" t="s">
        <v>183</v>
      </c>
      <c r="C87" s="100" t="s">
        <v>184</v>
      </c>
      <c r="D87" s="101">
        <f t="shared" ref="D87:K87" si="4">D55+D65+D68+D71+D80+D83+D86</f>
        <v>0</v>
      </c>
      <c r="E87" s="101">
        <f t="shared" si="4"/>
        <v>80101087.170000002</v>
      </c>
      <c r="F87" s="101">
        <f t="shared" si="4"/>
        <v>1049373.94</v>
      </c>
      <c r="G87" s="101">
        <f t="shared" si="4"/>
        <v>81150461.109999999</v>
      </c>
      <c r="H87" s="101">
        <f t="shared" si="4"/>
        <v>2984508.67</v>
      </c>
      <c r="I87" s="101">
        <f t="shared" si="4"/>
        <v>69040396.340000004</v>
      </c>
      <c r="J87" s="101">
        <f t="shared" si="4"/>
        <v>1253408.95</v>
      </c>
      <c r="K87" s="102">
        <f t="shared" si="4"/>
        <v>73278313.960000008</v>
      </c>
      <c r="L87" s="33" t="s">
        <v>185</v>
      </c>
      <c r="M87" s="33" t="s">
        <v>184</v>
      </c>
    </row>
    <row r="88" spans="2:13" s="94" customFormat="1" ht="26.25" customHeight="1" thickBot="1">
      <c r="B88" s="103" t="s">
        <v>186</v>
      </c>
      <c r="C88" s="80" t="s">
        <v>187</v>
      </c>
      <c r="D88" s="104">
        <f t="shared" ref="D88:K88" si="5">D53+D87</f>
        <v>0</v>
      </c>
      <c r="E88" s="104">
        <f t="shared" si="5"/>
        <v>146786829.39000002</v>
      </c>
      <c r="F88" s="104">
        <f t="shared" si="5"/>
        <v>1970413.31</v>
      </c>
      <c r="G88" s="104">
        <f t="shared" si="5"/>
        <v>148757242.69999999</v>
      </c>
      <c r="H88" s="104">
        <f t="shared" si="5"/>
        <v>2984508.67</v>
      </c>
      <c r="I88" s="104">
        <f t="shared" si="5"/>
        <v>135446694.86000001</v>
      </c>
      <c r="J88" s="104">
        <f t="shared" si="5"/>
        <v>2295724.67</v>
      </c>
      <c r="K88" s="105">
        <f t="shared" si="5"/>
        <v>140726928.20000002</v>
      </c>
      <c r="L88" s="33" t="s">
        <v>188</v>
      </c>
      <c r="M88" s="33" t="s">
        <v>187</v>
      </c>
    </row>
    <row r="89" spans="2:13" s="94" customFormat="1" ht="18.75" customHeight="1">
      <c r="B89" s="106"/>
      <c r="C89" s="98"/>
      <c r="D89" s="107"/>
      <c r="E89" s="107"/>
      <c r="F89" s="107"/>
      <c r="G89" s="107"/>
      <c r="H89" s="107"/>
      <c r="I89" s="107"/>
      <c r="J89" s="108" t="s">
        <v>189</v>
      </c>
      <c r="K89" s="107"/>
      <c r="L89" s="33"/>
      <c r="M89" s="33"/>
    </row>
    <row r="90" spans="2:13" s="94" customFormat="1" ht="17.25" customHeight="1">
      <c r="B90" s="30"/>
      <c r="C90" s="31" t="s">
        <v>48</v>
      </c>
      <c r="D90" s="177" t="s">
        <v>49</v>
      </c>
      <c r="E90" s="178"/>
      <c r="F90" s="178"/>
      <c r="G90" s="179"/>
      <c r="H90" s="177" t="s">
        <v>50</v>
      </c>
      <c r="I90" s="178"/>
      <c r="J90" s="178"/>
      <c r="K90" s="178"/>
      <c r="L90" s="33"/>
      <c r="M90" s="33"/>
    </row>
    <row r="91" spans="2:13" s="94" customFormat="1" ht="12" customHeight="1">
      <c r="B91" s="34"/>
      <c r="C91" s="35" t="s">
        <v>52</v>
      </c>
      <c r="D91" s="36" t="s">
        <v>53</v>
      </c>
      <c r="E91" s="37" t="s">
        <v>54</v>
      </c>
      <c r="F91" s="37" t="s">
        <v>55</v>
      </c>
      <c r="G91" s="180" t="s">
        <v>56</v>
      </c>
      <c r="H91" s="36" t="s">
        <v>53</v>
      </c>
      <c r="I91" s="37" t="s">
        <v>54</v>
      </c>
      <c r="J91" s="37" t="s">
        <v>55</v>
      </c>
      <c r="K91" s="182" t="s">
        <v>56</v>
      </c>
      <c r="L91" s="33"/>
      <c r="M91" s="33"/>
    </row>
    <row r="92" spans="2:13" s="94" customFormat="1" ht="12" customHeight="1">
      <c r="B92" s="38" t="s">
        <v>190</v>
      </c>
      <c r="C92" s="35" t="s">
        <v>59</v>
      </c>
      <c r="D92" s="36" t="s">
        <v>60</v>
      </c>
      <c r="E92" s="36" t="s">
        <v>61</v>
      </c>
      <c r="F92" s="36" t="s">
        <v>62</v>
      </c>
      <c r="G92" s="181"/>
      <c r="H92" s="36" t="s">
        <v>60</v>
      </c>
      <c r="I92" s="36" t="s">
        <v>61</v>
      </c>
      <c r="J92" s="36" t="s">
        <v>62</v>
      </c>
      <c r="K92" s="183"/>
      <c r="L92" s="33"/>
      <c r="M92" s="33"/>
    </row>
    <row r="93" spans="2:13" s="94" customFormat="1" ht="12" customHeight="1">
      <c r="B93" s="34"/>
      <c r="C93" s="35"/>
      <c r="D93" s="36" t="s">
        <v>65</v>
      </c>
      <c r="E93" s="36" t="s">
        <v>66</v>
      </c>
      <c r="F93" s="36" t="s">
        <v>53</v>
      </c>
      <c r="G93" s="181"/>
      <c r="H93" s="36" t="s">
        <v>65</v>
      </c>
      <c r="I93" s="36" t="s">
        <v>66</v>
      </c>
      <c r="J93" s="36" t="s">
        <v>53</v>
      </c>
      <c r="K93" s="183"/>
      <c r="L93" s="33"/>
      <c r="M93" s="33"/>
    </row>
    <row r="94" spans="2:13" s="94" customFormat="1" ht="13.5" customHeight="1" thickBot="1">
      <c r="B94" s="40">
        <v>1</v>
      </c>
      <c r="C94" s="41" t="s">
        <v>69</v>
      </c>
      <c r="D94" s="109">
        <v>3</v>
      </c>
      <c r="E94" s="109">
        <v>4</v>
      </c>
      <c r="F94" s="109">
        <v>5</v>
      </c>
      <c r="G94" s="109">
        <v>6</v>
      </c>
      <c r="H94" s="109">
        <v>7</v>
      </c>
      <c r="I94" s="109">
        <v>8</v>
      </c>
      <c r="J94" s="109">
        <v>9</v>
      </c>
      <c r="K94" s="110">
        <v>10</v>
      </c>
      <c r="L94" s="33"/>
      <c r="M94" s="33"/>
    </row>
    <row r="95" spans="2:13" s="94" customFormat="1" ht="20.100000000000001" customHeight="1">
      <c r="B95" s="111" t="s">
        <v>191</v>
      </c>
      <c r="C95" s="45"/>
      <c r="D95" s="46"/>
      <c r="E95" s="48"/>
      <c r="F95" s="48"/>
      <c r="G95" s="48"/>
      <c r="H95" s="48"/>
      <c r="I95" s="48"/>
      <c r="J95" s="48"/>
      <c r="K95" s="49"/>
      <c r="L95" s="33"/>
      <c r="M95" s="33"/>
    </row>
    <row r="96" spans="2:13" s="94" customFormat="1" ht="22.5">
      <c r="B96" s="86" t="s">
        <v>192</v>
      </c>
      <c r="C96" s="51" t="s">
        <v>193</v>
      </c>
      <c r="D96" s="63"/>
      <c r="E96" s="53"/>
      <c r="F96" s="53"/>
      <c r="G96" s="54">
        <f>D96+E96+F96</f>
        <v>0</v>
      </c>
      <c r="H96" s="53"/>
      <c r="I96" s="53"/>
      <c r="J96" s="53"/>
      <c r="K96" s="55">
        <f>H96+I96+J96</f>
        <v>0</v>
      </c>
      <c r="L96" s="33" t="s">
        <v>194</v>
      </c>
      <c r="M96" s="33" t="s">
        <v>193</v>
      </c>
    </row>
    <row r="97" spans="2:13" s="94" customFormat="1" ht="12.75">
      <c r="B97" s="57" t="s">
        <v>78</v>
      </c>
      <c r="C97" s="173" t="s">
        <v>195</v>
      </c>
      <c r="D97" s="165"/>
      <c r="E97" s="165"/>
      <c r="F97" s="165"/>
      <c r="G97" s="175">
        <f>D97+E97+F97</f>
        <v>0</v>
      </c>
      <c r="H97" s="165"/>
      <c r="I97" s="165"/>
      <c r="J97" s="165"/>
      <c r="K97" s="167">
        <f>H97+I97+J97</f>
        <v>0</v>
      </c>
      <c r="L97" s="169" t="s">
        <v>196</v>
      </c>
      <c r="M97" s="170" t="s">
        <v>195</v>
      </c>
    </row>
    <row r="98" spans="2:13" s="94" customFormat="1" ht="12.75">
      <c r="B98" s="58" t="s">
        <v>112</v>
      </c>
      <c r="C98" s="174"/>
      <c r="D98" s="166"/>
      <c r="E98" s="166"/>
      <c r="F98" s="166"/>
      <c r="G98" s="176"/>
      <c r="H98" s="166"/>
      <c r="I98" s="166"/>
      <c r="J98" s="166"/>
      <c r="K98" s="168"/>
      <c r="L98" s="169"/>
      <c r="M98" s="170"/>
    </row>
    <row r="99" spans="2:13" s="94" customFormat="1" ht="22.5">
      <c r="B99" s="56" t="s">
        <v>197</v>
      </c>
      <c r="C99" s="51" t="s">
        <v>198</v>
      </c>
      <c r="D99" s="53">
        <v>0</v>
      </c>
      <c r="E99" s="63">
        <v>7063.16</v>
      </c>
      <c r="F99" s="63">
        <v>1063.8699999999999</v>
      </c>
      <c r="G99" s="64">
        <f>D99+E99+F99</f>
        <v>8127.03</v>
      </c>
      <c r="H99" s="63">
        <v>0</v>
      </c>
      <c r="I99" s="63">
        <v>15897.91</v>
      </c>
      <c r="J99" s="63">
        <v>546259.38</v>
      </c>
      <c r="K99" s="55">
        <f>H99+I99+J99</f>
        <v>562157.29</v>
      </c>
      <c r="L99" s="33" t="s">
        <v>199</v>
      </c>
      <c r="M99" s="33" t="s">
        <v>198</v>
      </c>
    </row>
    <row r="100" spans="2:13" s="94" customFormat="1" ht="12.75">
      <c r="B100" s="57" t="s">
        <v>78</v>
      </c>
      <c r="C100" s="173" t="s">
        <v>200</v>
      </c>
      <c r="D100" s="165"/>
      <c r="E100" s="165"/>
      <c r="F100" s="165"/>
      <c r="G100" s="175">
        <f>D100+E100+F100</f>
        <v>0</v>
      </c>
      <c r="H100" s="165"/>
      <c r="I100" s="165"/>
      <c r="J100" s="165"/>
      <c r="K100" s="167">
        <f>H100+I100+J100</f>
        <v>0</v>
      </c>
      <c r="L100" s="169" t="s">
        <v>201</v>
      </c>
      <c r="M100" s="170" t="s">
        <v>200</v>
      </c>
    </row>
    <row r="101" spans="2:13" s="94" customFormat="1" ht="12.75">
      <c r="B101" s="58" t="s">
        <v>162</v>
      </c>
      <c r="C101" s="174"/>
      <c r="D101" s="166"/>
      <c r="E101" s="166"/>
      <c r="F101" s="166"/>
      <c r="G101" s="176"/>
      <c r="H101" s="166"/>
      <c r="I101" s="166"/>
      <c r="J101" s="166"/>
      <c r="K101" s="168"/>
      <c r="L101" s="169"/>
      <c r="M101" s="170"/>
    </row>
    <row r="102" spans="2:13" s="94" customFormat="1" ht="20.100000000000001" customHeight="1">
      <c r="B102" s="56" t="s">
        <v>202</v>
      </c>
      <c r="C102" s="51" t="s">
        <v>203</v>
      </c>
      <c r="D102" s="53"/>
      <c r="E102" s="63"/>
      <c r="F102" s="63"/>
      <c r="G102" s="64">
        <f>D102+E102+F102</f>
        <v>0</v>
      </c>
      <c r="H102" s="63"/>
      <c r="I102" s="63"/>
      <c r="J102" s="63"/>
      <c r="K102" s="55">
        <f>H102+I102+J102</f>
        <v>0</v>
      </c>
      <c r="L102" s="33" t="s">
        <v>204</v>
      </c>
      <c r="M102" s="33" t="s">
        <v>203</v>
      </c>
    </row>
    <row r="103" spans="2:13" s="94" customFormat="1" ht="20.100000000000001" customHeight="1">
      <c r="B103" s="56" t="s">
        <v>205</v>
      </c>
      <c r="C103" s="51" t="s">
        <v>206</v>
      </c>
      <c r="D103" s="60">
        <f>D106+D107+D108</f>
        <v>0</v>
      </c>
      <c r="E103" s="60">
        <f>E106+E107+E108</f>
        <v>0</v>
      </c>
      <c r="F103" s="60">
        <f>F104+F106+F107+F108</f>
        <v>106433.21</v>
      </c>
      <c r="G103" s="60">
        <f>G104+G106+G107+G108</f>
        <v>106433.21</v>
      </c>
      <c r="H103" s="60">
        <f>H106+H107+H108</f>
        <v>0</v>
      </c>
      <c r="I103" s="60">
        <f>I106+I107+I108</f>
        <v>0</v>
      </c>
      <c r="J103" s="60">
        <f>J104+J106+J107+J108</f>
        <v>59014.03</v>
      </c>
      <c r="K103" s="61">
        <f>K104+K106+K107+K108</f>
        <v>59014.03</v>
      </c>
      <c r="L103" s="33" t="s">
        <v>207</v>
      </c>
      <c r="M103" s="33" t="s">
        <v>206</v>
      </c>
    </row>
    <row r="104" spans="2:13" s="94" customFormat="1" ht="12.75">
      <c r="B104" s="57" t="s">
        <v>134</v>
      </c>
      <c r="C104" s="173" t="s">
        <v>208</v>
      </c>
      <c r="D104" s="171" t="s">
        <v>209</v>
      </c>
      <c r="E104" s="171" t="s">
        <v>209</v>
      </c>
      <c r="F104" s="165">
        <v>106433.21</v>
      </c>
      <c r="G104" s="175">
        <f>F104</f>
        <v>106433.21</v>
      </c>
      <c r="H104" s="171" t="s">
        <v>209</v>
      </c>
      <c r="I104" s="171" t="s">
        <v>209</v>
      </c>
      <c r="J104" s="165">
        <v>59014.03</v>
      </c>
      <c r="K104" s="167">
        <f>J104</f>
        <v>59014.03</v>
      </c>
      <c r="L104" s="169" t="s">
        <v>210</v>
      </c>
      <c r="M104" s="170" t="s">
        <v>208</v>
      </c>
    </row>
    <row r="105" spans="2:13" s="94" customFormat="1" ht="22.5">
      <c r="B105" s="58" t="s">
        <v>211</v>
      </c>
      <c r="C105" s="174"/>
      <c r="D105" s="172"/>
      <c r="E105" s="172"/>
      <c r="F105" s="166"/>
      <c r="G105" s="176"/>
      <c r="H105" s="172"/>
      <c r="I105" s="172"/>
      <c r="J105" s="166"/>
      <c r="K105" s="168"/>
      <c r="L105" s="169"/>
      <c r="M105" s="170"/>
    </row>
    <row r="106" spans="2:13" s="94" customFormat="1" ht="20.100000000000001" customHeight="1">
      <c r="B106" s="88" t="s">
        <v>212</v>
      </c>
      <c r="C106" s="51" t="s">
        <v>213</v>
      </c>
      <c r="D106" s="53"/>
      <c r="E106" s="63"/>
      <c r="F106" s="63"/>
      <c r="G106" s="64">
        <f>D106+E106+F106</f>
        <v>0</v>
      </c>
      <c r="H106" s="63"/>
      <c r="I106" s="63"/>
      <c r="J106" s="63"/>
      <c r="K106" s="55">
        <f>H106+I106+J106</f>
        <v>0</v>
      </c>
      <c r="L106" s="33" t="s">
        <v>214</v>
      </c>
      <c r="M106" s="33" t="s">
        <v>213</v>
      </c>
    </row>
    <row r="107" spans="2:13" s="94" customFormat="1" ht="20.100000000000001" customHeight="1">
      <c r="B107" s="88" t="s">
        <v>215</v>
      </c>
      <c r="C107" s="51" t="s">
        <v>216</v>
      </c>
      <c r="D107" s="53"/>
      <c r="E107" s="63"/>
      <c r="F107" s="63"/>
      <c r="G107" s="64">
        <f>D107+E107+F107</f>
        <v>0</v>
      </c>
      <c r="H107" s="63"/>
      <c r="I107" s="63"/>
      <c r="J107" s="63"/>
      <c r="K107" s="55">
        <f>H107+I107+J107</f>
        <v>0</v>
      </c>
      <c r="L107" s="33" t="s">
        <v>217</v>
      </c>
      <c r="M107" s="33" t="s">
        <v>216</v>
      </c>
    </row>
    <row r="108" spans="2:13" s="94" customFormat="1" ht="20.100000000000001" customHeight="1">
      <c r="B108" s="88" t="s">
        <v>179</v>
      </c>
      <c r="C108" s="51" t="s">
        <v>218</v>
      </c>
      <c r="D108" s="53"/>
      <c r="E108" s="63"/>
      <c r="F108" s="63"/>
      <c r="G108" s="64">
        <f>D108+E108+F108</f>
        <v>0</v>
      </c>
      <c r="H108" s="63"/>
      <c r="I108" s="63"/>
      <c r="J108" s="63"/>
      <c r="K108" s="55">
        <f>H108+I108+J108</f>
        <v>0</v>
      </c>
      <c r="L108" s="33" t="s">
        <v>219</v>
      </c>
      <c r="M108" s="33" t="s">
        <v>218</v>
      </c>
    </row>
    <row r="109" spans="2:13" s="94" customFormat="1" ht="23.1" customHeight="1">
      <c r="B109" s="56" t="s">
        <v>220</v>
      </c>
      <c r="C109" s="51" t="s">
        <v>221</v>
      </c>
      <c r="D109" s="53">
        <v>0</v>
      </c>
      <c r="E109" s="63">
        <v>0</v>
      </c>
      <c r="F109" s="63">
        <v>290043.81</v>
      </c>
      <c r="G109" s="64">
        <f>D109+E109+F109</f>
        <v>290043.81</v>
      </c>
      <c r="H109" s="63">
        <v>0</v>
      </c>
      <c r="I109" s="63">
        <v>0</v>
      </c>
      <c r="J109" s="63">
        <v>373297.09</v>
      </c>
      <c r="K109" s="55">
        <f>H109+I109+J109</f>
        <v>373297.09</v>
      </c>
      <c r="L109" s="33" t="s">
        <v>222</v>
      </c>
      <c r="M109" s="33" t="s">
        <v>221</v>
      </c>
    </row>
    <row r="110" spans="2:13" s="94" customFormat="1" ht="12.75">
      <c r="B110" s="57" t="s">
        <v>78</v>
      </c>
      <c r="C110" s="173" t="s">
        <v>223</v>
      </c>
      <c r="D110" s="165"/>
      <c r="E110" s="165"/>
      <c r="F110" s="165"/>
      <c r="G110" s="175">
        <f>D110+E110+F110</f>
        <v>0</v>
      </c>
      <c r="H110" s="165"/>
      <c r="I110" s="165"/>
      <c r="J110" s="165"/>
      <c r="K110" s="167">
        <f>H110+I110+J110</f>
        <v>0</v>
      </c>
      <c r="L110" s="169" t="s">
        <v>224</v>
      </c>
      <c r="M110" s="170" t="s">
        <v>223</v>
      </c>
    </row>
    <row r="111" spans="2:13" s="94" customFormat="1" ht="12.75">
      <c r="B111" s="58" t="s">
        <v>162</v>
      </c>
      <c r="C111" s="174"/>
      <c r="D111" s="166"/>
      <c r="E111" s="166"/>
      <c r="F111" s="166"/>
      <c r="G111" s="176"/>
      <c r="H111" s="166"/>
      <c r="I111" s="166"/>
      <c r="J111" s="166"/>
      <c r="K111" s="168"/>
      <c r="L111" s="169"/>
      <c r="M111" s="170"/>
    </row>
    <row r="112" spans="2:13" s="94" customFormat="1" ht="12.75" customHeight="1">
      <c r="B112" s="56" t="s">
        <v>225</v>
      </c>
      <c r="C112" s="51" t="s">
        <v>226</v>
      </c>
      <c r="D112" s="52">
        <v>0</v>
      </c>
      <c r="E112" s="75">
        <v>75412136.939999998</v>
      </c>
      <c r="F112" s="75">
        <v>0</v>
      </c>
      <c r="G112" s="64">
        <f>D112+E112+F112</f>
        <v>75412136.939999998</v>
      </c>
      <c r="H112" s="112">
        <v>0</v>
      </c>
      <c r="I112" s="75">
        <v>75374110.939999998</v>
      </c>
      <c r="J112" s="75">
        <v>0</v>
      </c>
      <c r="K112" s="55">
        <f>H112+I112+J112</f>
        <v>75374110.939999998</v>
      </c>
      <c r="L112" s="33" t="s">
        <v>227</v>
      </c>
      <c r="M112" s="33" t="s">
        <v>226</v>
      </c>
    </row>
    <row r="113" spans="2:13" s="94" customFormat="1" ht="11.25" customHeight="1">
      <c r="B113" s="56" t="s">
        <v>228</v>
      </c>
      <c r="C113" s="51" t="s">
        <v>229</v>
      </c>
      <c r="D113" s="53">
        <v>0</v>
      </c>
      <c r="E113" s="53">
        <v>80079744.200000003</v>
      </c>
      <c r="F113" s="53">
        <v>0</v>
      </c>
      <c r="G113" s="64">
        <f>D113+E113+F113</f>
        <v>80079744.200000003</v>
      </c>
      <c r="H113" s="53">
        <v>2984508.67</v>
      </c>
      <c r="I113" s="53">
        <v>69038920.340000004</v>
      </c>
      <c r="J113" s="53">
        <v>0</v>
      </c>
      <c r="K113" s="55">
        <f>H113+I113+J113</f>
        <v>72023429.010000005</v>
      </c>
      <c r="L113" s="33" t="s">
        <v>230</v>
      </c>
      <c r="M113" s="33" t="s">
        <v>229</v>
      </c>
    </row>
    <row r="114" spans="2:13" s="94" customFormat="1" ht="11.25" customHeight="1">
      <c r="B114" s="56" t="s">
        <v>231</v>
      </c>
      <c r="C114" s="74" t="s">
        <v>232</v>
      </c>
      <c r="D114" s="53">
        <v>0</v>
      </c>
      <c r="E114" s="53">
        <v>1448890.45</v>
      </c>
      <c r="F114" s="53">
        <v>0</v>
      </c>
      <c r="G114" s="64">
        <f>D114+E114+F114</f>
        <v>1448890.45</v>
      </c>
      <c r="H114" s="53">
        <v>0</v>
      </c>
      <c r="I114" s="53">
        <v>1509185.95</v>
      </c>
      <c r="J114" s="53">
        <v>0</v>
      </c>
      <c r="K114" s="55">
        <f>H114+I114+J114</f>
        <v>1509185.95</v>
      </c>
      <c r="L114" s="33" t="s">
        <v>233</v>
      </c>
      <c r="M114" s="33" t="s">
        <v>232</v>
      </c>
    </row>
    <row r="115" spans="2:13" s="94" customFormat="1" ht="26.25" customHeight="1" thickBot="1">
      <c r="B115" s="113" t="s">
        <v>234</v>
      </c>
      <c r="C115" s="100" t="s">
        <v>235</v>
      </c>
      <c r="D115" s="114">
        <f t="shared" ref="D115:K115" si="6">D96+D99+D102+D103+D109+D112+D113+D114</f>
        <v>0</v>
      </c>
      <c r="E115" s="114">
        <f t="shared" si="6"/>
        <v>156947834.75</v>
      </c>
      <c r="F115" s="114">
        <f t="shared" si="6"/>
        <v>397540.89</v>
      </c>
      <c r="G115" s="114">
        <f t="shared" si="6"/>
        <v>157345375.63999999</v>
      </c>
      <c r="H115" s="114">
        <f t="shared" si="6"/>
        <v>2984508.67</v>
      </c>
      <c r="I115" s="114">
        <f t="shared" si="6"/>
        <v>145938115.13999999</v>
      </c>
      <c r="J115" s="114">
        <f t="shared" si="6"/>
        <v>978570.5</v>
      </c>
      <c r="K115" s="115">
        <f t="shared" si="6"/>
        <v>149901194.31</v>
      </c>
      <c r="L115" s="33" t="s">
        <v>236</v>
      </c>
      <c r="M115" s="33" t="s">
        <v>235</v>
      </c>
    </row>
    <row r="116" spans="2:13" s="94" customFormat="1" ht="20.100000000000001" customHeight="1">
      <c r="B116" s="44" t="s">
        <v>237</v>
      </c>
      <c r="C116" s="116"/>
      <c r="D116" s="117"/>
      <c r="E116" s="118"/>
      <c r="F116" s="118"/>
      <c r="G116" s="118"/>
      <c r="H116" s="118"/>
      <c r="I116" s="118"/>
      <c r="J116" s="118"/>
      <c r="K116" s="119"/>
      <c r="L116" s="33"/>
      <c r="M116" s="33"/>
    </row>
    <row r="117" spans="2:13" s="94" customFormat="1" ht="13.5" thickBot="1">
      <c r="B117" s="120" t="s">
        <v>238</v>
      </c>
      <c r="C117" s="51" t="s">
        <v>239</v>
      </c>
      <c r="D117" s="53">
        <v>0</v>
      </c>
      <c r="E117" s="53">
        <v>-10161005.359999999</v>
      </c>
      <c r="F117" s="53">
        <v>1572872.42</v>
      </c>
      <c r="G117" s="54">
        <f>D117+E117+F117</f>
        <v>-8588132.9399999995</v>
      </c>
      <c r="H117" s="53">
        <v>0</v>
      </c>
      <c r="I117" s="53">
        <v>-10491420.279999999</v>
      </c>
      <c r="J117" s="53">
        <v>1317154.17</v>
      </c>
      <c r="K117" s="55">
        <f>H117+I117+J117</f>
        <v>-9174266.1099999994</v>
      </c>
      <c r="L117" s="33" t="s">
        <v>240</v>
      </c>
      <c r="M117" s="33" t="s">
        <v>239</v>
      </c>
    </row>
    <row r="118" spans="2:13" ht="30" customHeight="1" thickBot="1">
      <c r="B118" s="103" t="s">
        <v>241</v>
      </c>
      <c r="C118" s="80" t="s">
        <v>242</v>
      </c>
      <c r="D118" s="121">
        <f t="shared" ref="D118:K118" si="7">D115+D117</f>
        <v>0</v>
      </c>
      <c r="E118" s="121">
        <f t="shared" si="7"/>
        <v>146786829.38999999</v>
      </c>
      <c r="F118" s="121">
        <f t="shared" si="7"/>
        <v>1970413.31</v>
      </c>
      <c r="G118" s="121">
        <f t="shared" si="7"/>
        <v>148757242.69999999</v>
      </c>
      <c r="H118" s="121">
        <f t="shared" si="7"/>
        <v>2984508.67</v>
      </c>
      <c r="I118" s="121">
        <f t="shared" si="7"/>
        <v>135446694.85999998</v>
      </c>
      <c r="J118" s="121">
        <f t="shared" si="7"/>
        <v>2295724.67</v>
      </c>
      <c r="K118" s="105">
        <f t="shared" si="7"/>
        <v>140726928.19999999</v>
      </c>
      <c r="L118" s="33" t="s">
        <v>243</v>
      </c>
      <c r="M118" s="33" t="s">
        <v>242</v>
      </c>
    </row>
    <row r="119" spans="2:13" s="8" customFormat="1" ht="24" customHeight="1">
      <c r="B119" s="160" t="s">
        <v>244</v>
      </c>
      <c r="C119" s="160"/>
      <c r="D119" s="160"/>
      <c r="E119" s="160"/>
      <c r="F119" s="122"/>
      <c r="G119" s="122"/>
      <c r="H119" s="122"/>
      <c r="I119" s="122"/>
      <c r="J119" s="122"/>
      <c r="K119" s="122"/>
      <c r="L119" s="122"/>
      <c r="M119" s="33"/>
    </row>
    <row r="120" spans="2:13" s="8" customFormat="1" ht="12.75" customHeight="1">
      <c r="B120" s="161" t="s">
        <v>245</v>
      </c>
      <c r="C120" s="161"/>
      <c r="D120" s="161"/>
      <c r="E120" s="161"/>
      <c r="F120" s="122"/>
      <c r="G120" s="122"/>
      <c r="H120" s="122"/>
      <c r="I120" s="122"/>
      <c r="J120" s="122"/>
      <c r="K120" s="122"/>
      <c r="L120" s="122"/>
      <c r="M120" s="33"/>
    </row>
    <row r="121" spans="2:13" s="8" customFormat="1" ht="12.75" hidden="1" customHeight="1">
      <c r="B121" s="15"/>
      <c r="C121" s="25"/>
      <c r="M121" s="4"/>
    </row>
    <row r="122" spans="2:13" s="8" customFormat="1" ht="12.75" hidden="1" customHeight="1">
      <c r="B122" s="123" t="s">
        <v>246</v>
      </c>
      <c r="C122" s="162" t="s">
        <v>247</v>
      </c>
      <c r="D122" s="162"/>
      <c r="E122" s="162"/>
      <c r="G122" s="124" t="s">
        <v>248</v>
      </c>
      <c r="H122" s="163"/>
      <c r="I122" s="163"/>
      <c r="J122" s="154" t="s">
        <v>63</v>
      </c>
      <c r="K122" s="154"/>
      <c r="M122" s="4"/>
    </row>
    <row r="123" spans="2:13" s="8" customFormat="1" ht="12.75" hidden="1" customHeight="1">
      <c r="B123" s="124" t="s">
        <v>249</v>
      </c>
      <c r="C123" s="164" t="s">
        <v>250</v>
      </c>
      <c r="D123" s="164"/>
      <c r="E123" s="164"/>
      <c r="G123" s="124"/>
      <c r="H123" s="147" t="s">
        <v>251</v>
      </c>
      <c r="I123" s="147"/>
      <c r="J123" s="147" t="s">
        <v>250</v>
      </c>
      <c r="K123" s="147"/>
      <c r="M123" s="4"/>
    </row>
    <row r="124" spans="2:13" s="8" customFormat="1" ht="12.75" hidden="1" customHeight="1">
      <c r="B124" s="15"/>
      <c r="C124" s="25"/>
      <c r="M124" s="4"/>
    </row>
    <row r="125" spans="2:13" ht="12.75" hidden="1" customHeight="1">
      <c r="B125" s="15"/>
      <c r="C125" s="25"/>
      <c r="D125" s="8"/>
      <c r="E125" s="125"/>
      <c r="F125" s="156" t="s">
        <v>252</v>
      </c>
      <c r="G125" s="156"/>
      <c r="H125" s="157" t="s">
        <v>253</v>
      </c>
      <c r="I125" s="157"/>
      <c r="J125" s="157"/>
      <c r="K125" s="157"/>
      <c r="L125" s="3"/>
      <c r="M125" s="4"/>
    </row>
    <row r="126" spans="2:13" ht="12.75" hidden="1" customHeight="1">
      <c r="B126" s="15"/>
      <c r="C126" s="25"/>
      <c r="D126" s="8"/>
      <c r="E126" s="126"/>
      <c r="F126" s="126"/>
      <c r="G126" s="126"/>
      <c r="H126" s="158" t="s">
        <v>254</v>
      </c>
      <c r="I126" s="158"/>
      <c r="J126" s="158"/>
      <c r="K126" s="158"/>
      <c r="L126" s="3"/>
      <c r="M126" s="4"/>
    </row>
    <row r="127" spans="2:13" ht="12.75" hidden="1" customHeight="1">
      <c r="B127" s="15"/>
      <c r="C127" s="25"/>
      <c r="D127" s="159" t="s">
        <v>255</v>
      </c>
      <c r="E127" s="159"/>
      <c r="F127" s="154" t="s">
        <v>256</v>
      </c>
      <c r="G127" s="154"/>
      <c r="H127" s="155"/>
      <c r="I127" s="155"/>
      <c r="J127" s="154" t="s">
        <v>257</v>
      </c>
      <c r="K127" s="154"/>
      <c r="L127" s="3"/>
      <c r="M127" s="4"/>
    </row>
    <row r="128" spans="2:13" ht="12.75" hidden="1" customHeight="1">
      <c r="B128" s="15"/>
      <c r="C128" s="25"/>
      <c r="D128" s="153" t="s">
        <v>258</v>
      </c>
      <c r="E128" s="153"/>
      <c r="F128" s="147" t="s">
        <v>259</v>
      </c>
      <c r="G128" s="147"/>
      <c r="H128" s="147" t="s">
        <v>251</v>
      </c>
      <c r="I128" s="147"/>
      <c r="J128" s="147" t="s">
        <v>250</v>
      </c>
      <c r="K128" s="147"/>
      <c r="L128" s="3"/>
      <c r="M128" s="4"/>
    </row>
    <row r="129" spans="2:11" ht="12.75" hidden="1" customHeight="1">
      <c r="B129" s="15"/>
      <c r="C129" s="25"/>
      <c r="D129" s="124"/>
      <c r="E129" s="124"/>
      <c r="F129" s="127"/>
      <c r="G129" s="127"/>
      <c r="H129" s="127"/>
      <c r="I129" s="127"/>
      <c r="J129" s="127"/>
      <c r="K129" s="127"/>
    </row>
    <row r="130" spans="2:11" ht="12.75" hidden="1" customHeight="1">
      <c r="B130" s="128" t="s">
        <v>260</v>
      </c>
      <c r="C130" s="129"/>
      <c r="D130" s="154"/>
      <c r="E130" s="154"/>
      <c r="F130" s="155"/>
      <c r="G130" s="155"/>
      <c r="H130" s="154"/>
      <c r="I130" s="154"/>
      <c r="J130" s="154"/>
      <c r="K130" s="154"/>
    </row>
    <row r="131" spans="2:11" ht="16.5" hidden="1" customHeight="1">
      <c r="B131" s="130" t="s">
        <v>261</v>
      </c>
      <c r="C131" s="123"/>
      <c r="D131" s="147" t="s">
        <v>259</v>
      </c>
      <c r="E131" s="147"/>
      <c r="F131" s="147" t="s">
        <v>251</v>
      </c>
      <c r="G131" s="147"/>
      <c r="H131" s="147" t="s">
        <v>250</v>
      </c>
      <c r="I131" s="147"/>
      <c r="J131" s="148" t="s">
        <v>262</v>
      </c>
      <c r="K131" s="148"/>
    </row>
    <row r="132" spans="2:11" ht="16.5" hidden="1" customHeight="1">
      <c r="B132" s="130"/>
      <c r="C132" s="123"/>
      <c r="D132" s="127"/>
      <c r="E132" s="127"/>
      <c r="F132" s="127"/>
      <c r="G132" s="127"/>
      <c r="H132" s="127"/>
      <c r="I132" s="127"/>
      <c r="J132" s="127"/>
      <c r="K132" s="127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149"/>
      <c r="G134" s="150"/>
      <c r="H134" s="151" t="s">
        <v>263</v>
      </c>
      <c r="I134" s="151"/>
      <c r="J134" s="152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142"/>
      <c r="G135" s="142"/>
      <c r="H135" s="142"/>
      <c r="I135" s="142"/>
      <c r="J135" s="142"/>
      <c r="K135" s="3"/>
    </row>
    <row r="136" spans="2:11" ht="15.75" hidden="1" thickTop="1">
      <c r="B136" s="1"/>
      <c r="C136" s="2"/>
      <c r="D136" s="3"/>
      <c r="E136" s="3"/>
      <c r="F136" s="143" t="s">
        <v>265</v>
      </c>
      <c r="G136" s="144"/>
      <c r="H136" s="145"/>
      <c r="I136" s="145"/>
      <c r="J136" s="146"/>
      <c r="K136" s="3"/>
    </row>
    <row r="137" spans="2:11" hidden="1">
      <c r="B137" s="1"/>
      <c r="C137" s="2"/>
      <c r="D137" s="3"/>
      <c r="E137" s="3"/>
      <c r="F137" s="136" t="s">
        <v>266</v>
      </c>
      <c r="G137" s="137"/>
      <c r="H137" s="138"/>
      <c r="I137" s="138"/>
      <c r="J137" s="139"/>
      <c r="K137" s="3"/>
    </row>
    <row r="138" spans="2:11" hidden="1">
      <c r="B138" s="1"/>
      <c r="C138" s="2"/>
      <c r="D138" s="3"/>
      <c r="E138" s="3"/>
      <c r="F138" s="136" t="s">
        <v>267</v>
      </c>
      <c r="G138" s="137"/>
      <c r="H138" s="140"/>
      <c r="I138" s="140"/>
      <c r="J138" s="141"/>
      <c r="K138" s="3"/>
    </row>
    <row r="139" spans="2:11" hidden="1">
      <c r="B139" s="1"/>
      <c r="C139" s="2"/>
      <c r="D139" s="3"/>
      <c r="E139" s="3"/>
      <c r="F139" s="136" t="s">
        <v>268</v>
      </c>
      <c r="G139" s="137"/>
      <c r="H139" s="140"/>
      <c r="I139" s="140"/>
      <c r="J139" s="141"/>
      <c r="K139" s="3"/>
    </row>
    <row r="140" spans="2:11" hidden="1">
      <c r="B140" s="1"/>
      <c r="C140" s="2"/>
      <c r="D140" s="3"/>
      <c r="E140" s="3"/>
      <c r="F140" s="136" t="s">
        <v>269</v>
      </c>
      <c r="G140" s="137"/>
      <c r="H140" s="140"/>
      <c r="I140" s="140"/>
      <c r="J140" s="141"/>
      <c r="K140" s="3"/>
    </row>
    <row r="141" spans="2:11" hidden="1">
      <c r="B141" s="1"/>
      <c r="C141" s="2"/>
      <c r="D141" s="3"/>
      <c r="E141" s="3"/>
      <c r="F141" s="136" t="s">
        <v>270</v>
      </c>
      <c r="G141" s="137"/>
      <c r="H141" s="138"/>
      <c r="I141" s="138"/>
      <c r="J141" s="139"/>
      <c r="K141" s="3"/>
    </row>
    <row r="142" spans="2:11" hidden="1">
      <c r="B142" s="1"/>
      <c r="C142" s="2"/>
      <c r="D142" s="3"/>
      <c r="E142" s="3"/>
      <c r="F142" s="136" t="s">
        <v>271</v>
      </c>
      <c r="G142" s="137"/>
      <c r="H142" s="138"/>
      <c r="I142" s="138"/>
      <c r="J142" s="139"/>
      <c r="K142" s="3"/>
    </row>
    <row r="143" spans="2:11" hidden="1">
      <c r="B143" s="1"/>
      <c r="C143" s="2"/>
      <c r="D143" s="3"/>
      <c r="E143" s="3"/>
      <c r="F143" s="136" t="s">
        <v>272</v>
      </c>
      <c r="G143" s="137"/>
      <c r="H143" s="140"/>
      <c r="I143" s="140"/>
      <c r="J143" s="141"/>
      <c r="K143" s="3"/>
    </row>
    <row r="144" spans="2:11" ht="15.75" hidden="1" thickBot="1">
      <c r="B144" s="1"/>
      <c r="C144" s="2"/>
      <c r="D144" s="3"/>
      <c r="E144" s="3"/>
      <c r="F144" s="131" t="s">
        <v>273</v>
      </c>
      <c r="G144" s="132"/>
      <c r="H144" s="133"/>
      <c r="I144" s="133"/>
      <c r="J144" s="134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135"/>
      <c r="G145" s="135"/>
      <c r="H145" s="135"/>
      <c r="I145" s="135"/>
      <c r="J145" s="135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.74803149606299213" right="0.35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'0503730'!T_22018003760</vt:lpstr>
      <vt:lpstr>'0503730'!TR_22018003760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2022-04-01T13:02:59Z</cp:lastPrinted>
  <dcterms:created xsi:type="dcterms:W3CDTF">2022-03-28T13:43:31Z</dcterms:created>
  <dcterms:modified xsi:type="dcterms:W3CDTF">2022-04-01T13:03:00Z</dcterms:modified>
</cp:coreProperties>
</file>